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บันทึกการปฏิบัติงาน\ประเมินการปฏิบัติงานรอบ 2_2568\พรเพ็ญ\ตัวชี้วัด 1.2\"/>
    </mc:Choice>
  </mc:AlternateContent>
  <xr:revisionPtr revIDLastSave="0" documentId="8_{C37CCD60-D977-4B7C-9ABD-7991069BF5F4}" xr6:coauthVersionLast="47" xr6:coauthVersionMax="47" xr10:uidLastSave="{00000000-0000-0000-0000-000000000000}"/>
  <bookViews>
    <workbookView xWindow="-108" yWindow="-108" windowWidth="23256" windowHeight="12456" tabRatio="598" firstSheet="1" activeTab="1" xr2:uid="{AA497878-447C-4A98-8783-E9FF41A77522}"/>
  </bookViews>
  <sheets>
    <sheet name="ตัวชี้วัด 2568" sheetId="19" state="hidden" r:id="rId1"/>
    <sheet name="ตัวชี้วัด 2568 (ไตรมาส)" sheetId="40" r:id="rId2"/>
    <sheet name="ตัวชี้วัด 2568 (รวมไตรมาส)" sheetId="48" state="hidden" r:id="rId3"/>
    <sheet name="ตัวชี้วัด 2568 (ไตรมาส) (1)" sheetId="41" state="hidden" r:id="rId4"/>
    <sheet name="ตัวชี้วัด 2568 (ไตรมาส) (2)" sheetId="42" state="hidden" r:id="rId5"/>
    <sheet name="ตัวชี้วัด 2568 (ไตรมาส) (3)" sheetId="43" state="hidden" r:id="rId6"/>
    <sheet name="ตัวชี้วัด 2568 (ไตรมาส) (4)" sheetId="44" state="hidden" r:id="rId7"/>
    <sheet name="ตัวชี้วัด 2568 (ไตรมาส) (5)" sheetId="45" state="hidden" r:id="rId8"/>
    <sheet name="ตัวชี้วัด 2568 (ไตรมาส) (6)" sheetId="46" state="hidden" r:id="rId9"/>
    <sheet name="ตัวชี้วัด 2568 (ไตรมาส) (7)" sheetId="47" state="hidden" r:id="rId10"/>
    <sheet name="ตัวชี้วัด 2567 (2)" sheetId="37" state="hidden" r:id="rId11"/>
    <sheet name="ตัวชี้วัด 2567 (3)" sheetId="38" state="hidden" r:id="rId12"/>
    <sheet name="detail-Jan" sheetId="28" state="hidden" r:id="rId13"/>
    <sheet name="detail-Feb" sheetId="32" state="hidden" r:id="rId14"/>
    <sheet name="deatail-Mar" sheetId="34" state="hidden" r:id="rId15"/>
    <sheet name="ตัวชี้วัด 2567 (back)" sheetId="21" state="hidden" r:id="rId16"/>
    <sheet name="ตัวชี้วัด อว." sheetId="17" state="hidden" r:id="rId17"/>
    <sheet name="ตัวชี้วัด สป.อว." sheetId="18" state="hidden" r:id="rId18"/>
  </sheets>
  <definedNames>
    <definedName name="_Hlk149831732" localSheetId="10">'ตัวชี้วัด 2567 (2)'!$AA$4</definedName>
    <definedName name="_Hlk149831732" localSheetId="11">'ตัวชี้วัด 2567 (3)'!$AA$4</definedName>
    <definedName name="_Hlk149831732" localSheetId="15">'ตัวชี้วัด 2567 (back)'!$AJ$4</definedName>
    <definedName name="_Hlk149831732" localSheetId="0">'ตัวชี้วัด 2568'!$AA$5</definedName>
    <definedName name="_Hlk149831732" localSheetId="1">'ตัวชี้วัด 2568 (ไตรมาส)'!$AD$6</definedName>
    <definedName name="_Hlk149831732" localSheetId="3">'ตัวชี้วัด 2568 (ไตรมาส) (1)'!$AD$5</definedName>
    <definedName name="_Hlk149831732" localSheetId="4">'ตัวชี้วัด 2568 (ไตรมาส) (2)'!$AD$5</definedName>
    <definedName name="_Hlk149831732" localSheetId="5">'ตัวชี้วัด 2568 (ไตรมาส) (3)'!$AD$5</definedName>
    <definedName name="_Hlk149831732" localSheetId="6">'ตัวชี้วัด 2568 (ไตรมาส) (4)'!$AD$5</definedName>
    <definedName name="_Hlk149831732" localSheetId="7">'ตัวชี้วัด 2568 (ไตรมาส) (5)'!$AD$5</definedName>
    <definedName name="_Hlk149831732" localSheetId="8">'ตัวชี้วัด 2568 (ไตรมาส) (6)'!$AD$5</definedName>
    <definedName name="_Hlk149831732" localSheetId="9">'ตัวชี้วัด 2568 (ไตรมาส) (7)'!$AD$5</definedName>
    <definedName name="_Hlk149831732" localSheetId="2">'ตัวชี้วัด 2568 (รวมไตรมาส)'!$AD$6</definedName>
    <definedName name="_Hlk149831779" localSheetId="10">'ตัวชี้วัด 2567 (2)'!$AA$6</definedName>
    <definedName name="_Hlk149831779" localSheetId="11">'ตัวชี้วัด 2567 (3)'!$AA$6</definedName>
    <definedName name="_Hlk149831779" localSheetId="15">'ตัวชี้วัด 2567 (back)'!$AJ$6</definedName>
    <definedName name="_Hlk149831779" localSheetId="0">'ตัวชี้วัด 2568'!$AA$17</definedName>
    <definedName name="_Hlk149831779" localSheetId="1">'ตัวชี้วัด 2568 (ไตรมาส)'!$AD$18</definedName>
    <definedName name="_Hlk149831779" localSheetId="3">'ตัวชี้วัด 2568 (ไตรมาส) (1)'!$AD$17</definedName>
    <definedName name="_Hlk149831779" localSheetId="4">'ตัวชี้วัด 2568 (ไตรมาส) (2)'!$AD$17</definedName>
    <definedName name="_Hlk149831779" localSheetId="5">'ตัวชี้วัด 2568 (ไตรมาส) (3)'!$AD$17</definedName>
    <definedName name="_Hlk149831779" localSheetId="6">'ตัวชี้วัด 2568 (ไตรมาส) (4)'!$AD$17</definedName>
    <definedName name="_Hlk149831779" localSheetId="7">'ตัวชี้วัด 2568 (ไตรมาส) (5)'!$AD$17</definedName>
    <definedName name="_Hlk149831779" localSheetId="8">'ตัวชี้วัด 2568 (ไตรมาส) (6)'!$AD$17</definedName>
    <definedName name="_Hlk149831779" localSheetId="9">'ตัวชี้วัด 2568 (ไตรมาส) (7)'!$AD$17</definedName>
    <definedName name="_Hlk149831779" localSheetId="2">'ตัวชี้วัด 2568 (รวมไตรมาส)'!$AD$18</definedName>
    <definedName name="_Hlk160047664" localSheetId="13">'detail-Feb'!$B$65</definedName>
    <definedName name="_Hlk160048624" localSheetId="13">'detail-Feb'!$B$67</definedName>
    <definedName name="_xlnm.Print_Area" localSheetId="10">'ตัวชี้วัด 2567 (2)'!$A$1:$C$53</definedName>
    <definedName name="_xlnm.Print_Area" localSheetId="11">'ตัวชี้วัด 2567 (3)'!$A$1:$C$54</definedName>
    <definedName name="_xlnm.Print_Area" localSheetId="15">'ตัวชี้วัด 2567 (back)'!$A$1:$D$104</definedName>
    <definedName name="_xlnm.Print_Area" localSheetId="0">'ตัวชี้วัด 2568'!$A$1:$O$141</definedName>
    <definedName name="_xlnm.Print_Area" localSheetId="1">'ตัวชี้วัด 2568 (ไตรมาส)'!$A$1:$R$142</definedName>
    <definedName name="_xlnm.Print_Area" localSheetId="3">'ตัวชี้วัด 2568 (ไตรมาส) (1)'!$A$1:$R$141</definedName>
    <definedName name="_xlnm.Print_Area" localSheetId="4">'ตัวชี้วัด 2568 (ไตรมาส) (2)'!$A$1:$R$141</definedName>
    <definedName name="_xlnm.Print_Area" localSheetId="5">'ตัวชี้วัด 2568 (ไตรมาส) (3)'!$A$1:$R$141</definedName>
    <definedName name="_xlnm.Print_Area" localSheetId="6">'ตัวชี้วัด 2568 (ไตรมาส) (4)'!$A$1:$R$141</definedName>
    <definedName name="_xlnm.Print_Area" localSheetId="7">'ตัวชี้วัด 2568 (ไตรมาส) (5)'!$A$1:$R$141</definedName>
    <definedName name="_xlnm.Print_Area" localSheetId="8">'ตัวชี้วัด 2568 (ไตรมาส) (6)'!$A$1:$R$141</definedName>
    <definedName name="_xlnm.Print_Area" localSheetId="9">'ตัวชี้วัด 2568 (ไตรมาส) (7)'!$A$1:$R$141</definedName>
    <definedName name="_xlnm.Print_Area" localSheetId="2">'ตัวชี้วัด 2568 (รวมไตรมาส)'!$A$1:$S$142</definedName>
    <definedName name="_xlnm.Print_Area" localSheetId="17">'ตัวชี้วัด สป.อว.'!$A$1:$AC$83</definedName>
    <definedName name="_xlnm.Print_Area" localSheetId="16">'ตัวชี้วัด อว.'!$A$1:$Q$580</definedName>
    <definedName name="_xlnm.Print_Titles" localSheetId="10">'ตัวชี้วัด 2567 (2)'!$1:$1</definedName>
    <definedName name="_xlnm.Print_Titles" localSheetId="11">'ตัวชี้วัด 2567 (3)'!$1:$1</definedName>
    <definedName name="_xlnm.Print_Titles" localSheetId="15">'ตัวชี้วัด 2567 (back)'!$1:$1</definedName>
    <definedName name="_xlnm.Print_Titles" localSheetId="0">'ตัวชี้วัด 2568'!$1:$3</definedName>
    <definedName name="_xlnm.Print_Titles" localSheetId="1">'ตัวชี้วัด 2568 (ไตรมาส)'!$1:$4</definedName>
    <definedName name="_xlnm.Print_Titles" localSheetId="3">'ตัวชี้วัด 2568 (ไตรมาส) (1)'!$1:$3</definedName>
    <definedName name="_xlnm.Print_Titles" localSheetId="4">'ตัวชี้วัด 2568 (ไตรมาส) (2)'!$1:$3</definedName>
    <definedName name="_xlnm.Print_Titles" localSheetId="5">'ตัวชี้วัด 2568 (ไตรมาส) (3)'!$1:$3</definedName>
    <definedName name="_xlnm.Print_Titles" localSheetId="6">'ตัวชี้วัด 2568 (ไตรมาส) (4)'!$1:$3</definedName>
    <definedName name="_xlnm.Print_Titles" localSheetId="7">'ตัวชี้วัด 2568 (ไตรมาส) (5)'!$1:$3</definedName>
    <definedName name="_xlnm.Print_Titles" localSheetId="8">'ตัวชี้วัด 2568 (ไตรมาส) (6)'!$1:$3</definedName>
    <definedName name="_xlnm.Print_Titles" localSheetId="9">'ตัวชี้วัด 2568 (ไตรมาส) (7)'!$1:$3</definedName>
    <definedName name="_xlnm.Print_Titles" localSheetId="2">'ตัวชี้วัด 2568 (รวมไตรมาส)'!$1:$4</definedName>
    <definedName name="_xlnm.Print_Titles" localSheetId="17">'ตัวชี้วัด สป.อว.'!$3:$4</definedName>
    <definedName name="_xlnm.Print_Titles" localSheetId="16">'ตัวชี้วัด อว.'!$3:$5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38" l="1"/>
  <c r="D77" i="21" l="1"/>
  <c r="D76" i="21"/>
  <c r="D74" i="21"/>
  <c r="D73" i="21"/>
  <c r="D22" i="21"/>
  <c r="D21" i="21"/>
  <c r="D20" i="21"/>
  <c r="D19" i="21"/>
  <c r="D8" i="21"/>
  <c r="Z81" i="18" l="1"/>
  <c r="Y81" i="18"/>
  <c r="X81" i="18"/>
  <c r="F81" i="18"/>
  <c r="D81" i="18"/>
  <c r="AC75" i="18"/>
  <c r="AB75" i="18"/>
  <c r="Z75" i="18"/>
  <c r="Y75" i="18"/>
  <c r="X75" i="18"/>
  <c r="F75" i="18"/>
  <c r="Z73" i="18"/>
  <c r="Z72" i="18" s="1"/>
  <c r="X73" i="18"/>
  <c r="X72" i="18" s="1"/>
  <c r="Y72" i="18"/>
  <c r="F72" i="18"/>
  <c r="W69" i="18"/>
  <c r="G69" i="18" s="1"/>
  <c r="G68" i="18" s="1"/>
  <c r="O69" i="18"/>
  <c r="Z68" i="18"/>
  <c r="Y68" i="18"/>
  <c r="X68" i="18"/>
  <c r="F68" i="18"/>
  <c r="W67" i="18"/>
  <c r="W66" i="18"/>
  <c r="S66" i="18"/>
  <c r="O66" i="18"/>
  <c r="K66" i="18"/>
  <c r="W65" i="18"/>
  <c r="G65" i="18"/>
  <c r="G64" i="18"/>
  <c r="W63" i="18"/>
  <c r="G63" i="18" s="1"/>
  <c r="G62" i="18"/>
  <c r="AC58" i="18"/>
  <c r="AB58" i="18"/>
  <c r="Z58" i="18"/>
  <c r="Y58" i="18"/>
  <c r="X58" i="18"/>
  <c r="F58" i="18"/>
  <c r="D58" i="18"/>
  <c r="F56" i="18"/>
  <c r="W55" i="18"/>
  <c r="Y55" i="18" s="1"/>
  <c r="Z55" i="18" s="1"/>
  <c r="AA55" i="18" s="1"/>
  <c r="AB55" i="18" s="1"/>
  <c r="AC54" i="18"/>
  <c r="AB54" i="18"/>
  <c r="W54" i="18"/>
  <c r="W53" i="18"/>
  <c r="G53" i="18" s="1"/>
  <c r="V53" i="18"/>
  <c r="F53" i="18"/>
  <c r="F50" i="18" s="1"/>
  <c r="W52" i="18"/>
  <c r="G52" i="18"/>
  <c r="AC50" i="18"/>
  <c r="AB50" i="18"/>
  <c r="Z50" i="18"/>
  <c r="Y50" i="18"/>
  <c r="X50" i="18"/>
  <c r="D50" i="18"/>
  <c r="Z47" i="18"/>
  <c r="AA47" i="18" s="1"/>
  <c r="F45" i="18"/>
  <c r="F42" i="18" s="1"/>
  <c r="G44" i="18"/>
  <c r="AC42" i="18"/>
  <c r="AB42" i="18"/>
  <c r="Z42" i="18"/>
  <c r="Y42" i="18"/>
  <c r="X42" i="18"/>
  <c r="O34" i="18"/>
  <c r="AC28" i="18"/>
  <c r="AB28" i="18"/>
  <c r="Z28" i="18"/>
  <c r="Y28" i="18"/>
  <c r="X28" i="18"/>
  <c r="F28" i="18"/>
  <c r="D28" i="18"/>
  <c r="Z17" i="18"/>
  <c r="Z12" i="18" s="1"/>
  <c r="Y17" i="18"/>
  <c r="Y12" i="18" s="1"/>
  <c r="X17" i="18"/>
  <c r="X12" i="18" s="1"/>
  <c r="F12" i="18"/>
  <c r="D12" i="18"/>
  <c r="D482" i="17"/>
  <c r="D481" i="17" s="1"/>
  <c r="D478" i="17" s="1"/>
  <c r="D480" i="17"/>
  <c r="D479" i="17"/>
  <c r="J474" i="17"/>
  <c r="M461" i="17"/>
  <c r="L461" i="17"/>
  <c r="K461" i="17"/>
  <c r="I461" i="17"/>
  <c r="H461" i="17"/>
  <c r="G461" i="17"/>
  <c r="F461" i="17"/>
  <c r="J461" i="17" s="1"/>
  <c r="M459" i="17"/>
  <c r="L459" i="17"/>
  <c r="K459" i="17"/>
  <c r="I459" i="17"/>
  <c r="H459" i="17"/>
  <c r="G459" i="17"/>
  <c r="F459" i="17"/>
  <c r="J459" i="17" s="1"/>
  <c r="M250" i="17"/>
  <c r="L250" i="17"/>
  <c r="K250" i="17"/>
  <c r="I250" i="17"/>
  <c r="H250" i="17"/>
  <c r="G250" i="17"/>
  <c r="F250" i="17"/>
  <c r="J250" i="17" s="1"/>
  <c r="M248" i="17"/>
  <c r="L248" i="17"/>
  <c r="K248" i="17"/>
  <c r="I248" i="17"/>
  <c r="H248" i="17"/>
  <c r="G248" i="17"/>
  <c r="F248" i="17"/>
  <c r="J248" i="17" s="1"/>
  <c r="K26" i="17"/>
  <c r="L26" i="17" s="1"/>
  <c r="M26" i="17" s="1"/>
  <c r="P25" i="17"/>
  <c r="O25" i="17"/>
  <c r="E21" i="17"/>
  <c r="D21" i="17"/>
  <c r="M18" i="17"/>
  <c r="L18" i="17"/>
  <c r="K18" i="17"/>
  <c r="I18" i="17"/>
  <c r="H18" i="17"/>
  <c r="G18" i="17"/>
  <c r="F18" i="17"/>
  <c r="M16" i="17"/>
  <c r="L16" i="17"/>
  <c r="K16" i="17"/>
  <c r="I16" i="17"/>
  <c r="H16" i="17"/>
  <c r="G16" i="17"/>
  <c r="F16" i="17"/>
  <c r="J16" i="17" s="1"/>
  <c r="J18" i="17" l="1"/>
  <c r="AC47" i="18"/>
  <c r="AB47" i="18"/>
  <c r="AB73" i="18"/>
  <c r="P26" i="17"/>
  <c r="O26" i="17"/>
  <c r="N26" i="17"/>
  <c r="AB72" i="18" l="1"/>
  <c r="AC73" i="18"/>
  <c r="AC72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2" authorId="0" shapeId="0" xr:uid="{AAF19B9C-B536-4BD7-BF48-2B282D3F840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A40" authorId="0" shapeId="0" xr:uid="{48F7BFB3-6C05-421E-AB39-09106DA48C1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แก้ค่าเป้าเป็น 19</t>
        </r>
      </text>
    </comment>
    <comment ref="A55" authorId="0" shapeId="0" xr:uid="{A7C2A8F9-C87D-4487-93F5-3F1D495D74D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ประมาณ สิงหาคม</t>
        </r>
      </text>
    </comment>
    <comment ref="F121" authorId="0" shapeId="0" xr:uid="{661A57EF-606B-4824-AAB8-E2040E007F3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G121" authorId="0" shapeId="0" xr:uid="{8A6A3ED9-C0F2-42AE-BC05-2B01F010B97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2" authorId="0" shapeId="0" xr:uid="{4F017A2A-32B3-4153-9697-7FB080E1291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A40" authorId="0" shapeId="0" xr:uid="{39DC487E-5579-46F0-84F5-26468276D53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แก้ค่าเป้าเป็น 19</t>
        </r>
      </text>
    </comment>
    <comment ref="A55" authorId="0" shapeId="0" xr:uid="{53435769-C360-47AF-AE4E-C678B778A2A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ประมาณ สิงหาคม</t>
        </r>
      </text>
    </comment>
    <comment ref="F121" authorId="0" shapeId="0" xr:uid="{0EE68E8F-4248-4372-B435-3BD3CFB04BB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H121" authorId="0" shapeId="0" xr:uid="{DB100717-424D-4F9E-8ADD-24AC227647D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K121" authorId="0" shapeId="0" xr:uid="{BA1E15E9-5533-4860-A02B-E97CAF330CA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1" authorId="0" shapeId="0" xr:uid="{66245068-939D-434F-A6FC-E5A20562AEB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A22" authorId="0" shapeId="0" xr:uid="{56ED269A-46C5-4DF6-8215-1F245E9D889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แก้ค่าเป้าเป็น 4</t>
        </r>
      </text>
    </comment>
    <comment ref="C26" authorId="0" shapeId="0" xr:uid="{661F2EDD-734F-4571-BA97-350518079FD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  <comment ref="C29" authorId="0" shapeId="0" xr:uid="{A05EAB95-96F0-497A-ACFE-20C2167E245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  <comment ref="A35" authorId="0" shapeId="0" xr:uid="{D394FA8C-52D7-4973-84B7-356F8EB5445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ประมาณ สิงหาคม</t>
        </r>
      </text>
    </comment>
    <comment ref="A43" authorId="0" shapeId="0" xr:uid="{4515B3EE-DA19-47B7-800E-F6C75FAC95A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ไตรมาสที่ 2 เริ่มดำเนินงานร่วมกับศูนย์ ทั้ง 7 แห่ง แต่จะขอรายงานผลในไตรมาสสุดท้าย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8" authorId="0" shapeId="0" xr:uid="{73957BA3-9893-464F-971D-E23B9AF7EB1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ปรับลดจกา 60</t>
        </r>
      </text>
    </comment>
    <comment ref="C30" authorId="0" shapeId="0" xr:uid="{D7E0A398-CC2C-4F8E-B4BE-376A3DE3AE7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ปรับลดจาก 15</t>
        </r>
      </text>
    </comment>
    <comment ref="C32" authorId="0" shapeId="0" xr:uid="{F891BE81-3F2C-49AE-AB62-57078BC6982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1,000</t>
        </r>
      </text>
    </comment>
    <comment ref="C33" authorId="0" shapeId="0" xr:uid="{2628CE95-B105-472F-A028-3EAEEF4D898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1,000,000</t>
        </r>
      </text>
    </comment>
    <comment ref="C35" authorId="0" shapeId="0" xr:uid="{7722C493-DE6C-48BB-8682-A8F1437F608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950,000</t>
        </r>
      </text>
    </comment>
    <comment ref="C36" authorId="0" shapeId="0" xr:uid="{4E7AC535-BF0F-43C0-A262-E3F3B31F478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100</t>
        </r>
      </text>
    </comment>
    <comment ref="C37" authorId="0" shapeId="0" xr:uid="{BE50563C-F0AB-4BF1-8EB3-6315182CBB0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900</t>
        </r>
      </text>
    </comment>
    <comment ref="C38" authorId="0" shapeId="0" xr:uid="{9FA5962C-8818-4836-87AB-5E8D069B4FB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90</t>
        </r>
      </text>
    </comment>
    <comment ref="C39" authorId="0" shapeId="0" xr:uid="{7D2DC9DA-9185-4294-A107-544E9D2C7A6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9,000</t>
        </r>
      </text>
    </comment>
    <comment ref="A43" authorId="0" shapeId="0" xr:uid="{14DC275C-9B42-4A41-BC0F-A7C3DD9167B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ตัวชี้วัดใหม่</t>
        </r>
      </text>
    </comment>
    <comment ref="A44" authorId="0" shapeId="0" xr:uid="{0BF3C0EC-582A-4168-B2D2-1D66C93D815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ตัวชัวัดใหม่</t>
        </r>
      </text>
    </comment>
    <comment ref="A47" authorId="0" shapeId="0" xr:uid="{032C4E5D-049F-428F-86AF-DB4D1D69010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ตัวชี้วัดใหม่</t>
        </r>
      </text>
    </comment>
    <comment ref="C51" authorId="0" shapeId="0" xr:uid="{AA1217E3-CB41-433F-8D7E-90CC5813F90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1" authorId="0" shapeId="0" xr:uid="{F9C79586-F4DB-41FA-818E-26DB4C8BDA9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C20" authorId="0" shapeId="0" xr:uid="{6C541C2F-9FB4-4650-A7DD-C8A02D9ACE2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  <comment ref="C22" authorId="0" shapeId="0" xr:uid="{B9BD2E60-7BD4-4812-B7F7-C7BE1CD5F62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  <comment ref="C26" authorId="0" shapeId="0" xr:uid="{09120154-01D1-478E-A367-DBFA96931B6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  <comment ref="C29" authorId="0" shapeId="0" xr:uid="{41158A99-BA9F-4398-B1A8-BEBD037D0C8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  <comment ref="A43" authorId="0" shapeId="0" xr:uid="{EB018BA2-095F-4FFC-A58E-313B959F987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ไตรมาสที่ 2 เริ่มดำเนินงานร่วมกับศูนย์ ทั้ง 7 แห่ง แต่จะขอรายงานผลในไตรมาสสุดท้าย</t>
        </r>
      </text>
    </comment>
    <comment ref="C48" authorId="0" shapeId="0" xr:uid="{214C5A79-5B57-4090-9F1B-6BB9330A55B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</t>
        </r>
      </text>
    </comment>
    <comment ref="C49" authorId="0" shapeId="0" xr:uid="{3F994CAF-4433-46AC-ACE8-0E5F9AE3FCE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  <comment ref="C50" authorId="0" shapeId="0" xr:uid="{AF868111-9537-4233-8A18-93CA7B0C103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  <comment ref="C51" authorId="0" shapeId="0" xr:uid="{DBFE3C3B-B74E-426F-AE85-2028DE952EB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  <comment ref="C52" authorId="0" shapeId="0" xr:uid="{91E21AFD-3F55-43F5-B048-D208615A806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  <comment ref="C53" authorId="0" shapeId="0" xr:uid="{E0B01B1E-A4D2-4F7C-950B-7489BB48E5E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  <comment ref="C82" authorId="0" shapeId="0" xr:uid="{F51392A7-A8C7-490D-9612-41AA071CCC7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1,000</t>
        </r>
      </text>
    </comment>
    <comment ref="C83" authorId="0" shapeId="0" xr:uid="{549D291B-29D4-46F6-AEA2-4E1227AB2C9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1,000,000</t>
        </r>
      </text>
    </comment>
    <comment ref="C85" authorId="0" shapeId="0" xr:uid="{A9C0A177-F6EC-49CF-A8A3-8152BE11546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950,000</t>
        </r>
      </text>
    </comment>
    <comment ref="C86" authorId="0" shapeId="0" xr:uid="{EFDDD637-90AF-40A3-989E-468C0D0CD6E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100</t>
        </r>
      </text>
    </comment>
    <comment ref="C87" authorId="0" shapeId="0" xr:uid="{03642DAC-1716-4EFB-9ED9-3BF0664079A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900</t>
        </r>
      </text>
    </comment>
    <comment ref="C88" authorId="0" shapeId="0" xr:uid="{4EE7B371-92A2-4323-90F9-DB722C58F2B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90</t>
        </r>
      </text>
    </comment>
    <comment ref="C89" authorId="0" shapeId="0" xr:uid="{E4C20FA4-5ED1-40BE-BFF4-43783AA26BB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ปรับจาก 9,000</t>
        </r>
      </text>
    </comment>
    <comment ref="C101" authorId="0" shapeId="0" xr:uid="{1F56F551-7442-4B99-8B30-B75903581A3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Orawan Wattanapong</author>
    <author>Windows User</author>
  </authors>
  <commentList>
    <comment ref="I226" authorId="0" shapeId="0" xr:uid="{8FD30878-DC30-40EF-BEF7-032B444EEA3E}">
      <text>
        <r>
          <rPr>
            <b/>
            <sz val="9"/>
            <color indexed="81"/>
            <rFont val="Tahoma"/>
            <family val="2"/>
          </rPr>
          <t>Orawan Wattanapong:</t>
        </r>
        <r>
          <rPr>
            <sz val="9"/>
            <color indexed="81"/>
            <rFont val="Tahoma"/>
            <family val="2"/>
          </rPr>
          <t xml:space="preserve">
ตัวชี้วัด : จำนวนผู้ประกอบการที่เข้าร่วมใน Platform เครือข่ายของ สอวช. 
(ไม่ได้เอาทุกรายที่เข้าร่วมในแพลตฟอร์ม แต่นับเฉพาะที่ scale up ได้)  จากตัวชี้วัดดังนี้ 
 - สัดส่วนธุรกิจ SME ที่เข้าร่วมโครงการที่สามารถใช้ผลงานวิจัยและนวัตกรรมไปเพิ่มมูลค่าสินค้าและบริการ มุ่งไปสู่การเป็น Innovation-driven Enterprise (IDE)) ร้อยละ 10
 - สัดส่วนของผู้ประกอบการนวัตกรรมที่เข้าร่วมโครงการที่สามารถขยายตลาด และเติบโตได้อย่างต่อเนื่อง ร้อยละ 10
 -  สัดส่วนของธุรกิจที่เข้าร่วมโครงการที่พัฒนาไปสู่ High-Growth Firm ซึ่งสามารถสร้างมูลค่าเพิ่มจากยอดขายหรือรายได้เพิ่มสูงขึ้นอย่างมีนัยสำคัญในระยะยาว ให้ผลักดันเศรษฐกิจนวัตกรรมของประเทศ ร้อยละ 5</t>
        </r>
      </text>
    </comment>
    <comment ref="J546" authorId="1" shapeId="0" xr:uid="{460CA6D5-145A-4CA4-8A7A-05A3958826C5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โครงการบริการวิชาการ โครงการศูนย์การเรียนรู้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Nutthakan Songkampol</author>
  </authors>
  <commentList>
    <comment ref="D14" authorId="0" shapeId="0" xr:uid="{F931580F-9332-451E-8508-91454702C50D}">
      <text>
        <r>
          <rPr>
            <b/>
            <sz val="9"/>
            <color indexed="81"/>
            <rFont val="Tahoma"/>
            <family val="2"/>
          </rPr>
          <t>Nutthakan Songkampol:</t>
        </r>
        <r>
          <rPr>
            <sz val="9"/>
            <color indexed="81"/>
            <rFont val="Tahoma"/>
            <family val="2"/>
          </rPr>
          <t xml:space="preserve">
ปี 2566 ยังไม่แยกNon degree</t>
        </r>
      </text>
    </comment>
    <comment ref="A21" authorId="0" shapeId="0" xr:uid="{8050B816-D8E4-4537-8AA4-462787580AD5}">
      <text>
        <r>
          <rPr>
            <b/>
            <sz val="9"/>
            <color indexed="81"/>
            <rFont val="Tahoma"/>
            <family val="2"/>
          </rPr>
          <t>Nutthakan Songkampol:</t>
        </r>
        <r>
          <rPr>
            <sz val="9"/>
            <color indexed="81"/>
            <rFont val="Tahoma"/>
            <family val="2"/>
          </rPr>
          <t xml:space="preserve">
ปกติเก็บแบบสะสม
ปรับค่าเป้ารายไตรมาส ให้สอดคล้องกับ คก อื่น</t>
        </r>
      </text>
    </comment>
    <comment ref="A25" authorId="0" shapeId="0" xr:uid="{9E3409A0-9D79-4C32-90E4-EC04E0FF8B72}">
      <text>
        <r>
          <rPr>
            <b/>
            <sz val="9"/>
            <color indexed="81"/>
            <rFont val="Tahoma"/>
            <family val="2"/>
          </rPr>
          <t>Nutthakan Songkampol:</t>
        </r>
        <r>
          <rPr>
            <sz val="9"/>
            <color indexed="81"/>
            <rFont val="Tahoma"/>
            <family val="2"/>
          </rPr>
          <t xml:space="preserve">
ปกติเก็บแบบสะสม
ปรับค่าเป้ารายไตรมาส ให้สอดคล้องกับ คก อื่น</t>
        </r>
      </text>
    </comment>
    <comment ref="A30" authorId="0" shapeId="0" xr:uid="{D808EDAA-5A6F-4B2D-973C-FAB59D5AF64F}">
      <text>
        <r>
          <rPr>
            <b/>
            <sz val="9"/>
            <color indexed="81"/>
            <rFont val="Tahoma"/>
            <family val="2"/>
          </rPr>
          <t>Nutthakan Songkampol:</t>
        </r>
        <r>
          <rPr>
            <sz val="9"/>
            <color indexed="81"/>
            <rFont val="Tahoma"/>
            <family val="2"/>
          </rPr>
          <t xml:space="preserve">
ปี67 เนื่องจากเก็บสะสมปรับค่าเป้าไปเป็นภาพรวมไตรมาส 4</t>
        </r>
      </text>
    </comment>
    <comment ref="A48" authorId="0" shapeId="0" xr:uid="{C4EBA042-048D-4582-BE69-E8971CB988E0}">
      <text>
        <r>
          <rPr>
            <b/>
            <sz val="9"/>
            <color indexed="81"/>
            <rFont val="Tahoma"/>
            <family val="2"/>
          </rPr>
          <t>Nutthakan Songkampol:</t>
        </r>
        <r>
          <rPr>
            <sz val="9"/>
            <color indexed="81"/>
            <rFont val="Tahoma"/>
            <family val="2"/>
          </rPr>
          <t xml:space="preserve">
เช็ค กปว อีกครั้ง ว่ายืนยันจะส่งหรือเปล่า</t>
        </r>
      </text>
    </comment>
    <comment ref="A69" authorId="0" shapeId="0" xr:uid="{AF48527E-C06F-4A77-86A3-A60DF7A519E0}">
      <text>
        <r>
          <rPr>
            <b/>
            <sz val="9"/>
            <color indexed="81"/>
            <rFont val="Tahoma"/>
            <family val="2"/>
          </rPr>
          <t>Nutthakan Songkampol:</t>
        </r>
        <r>
          <rPr>
            <sz val="9"/>
            <color indexed="81"/>
            <rFont val="Tahoma"/>
            <family val="2"/>
          </rPr>
          <t xml:space="preserve">
ดึงค่าจาก startup companies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3" authorId="0" shapeId="0" xr:uid="{0C820C08-BA1C-4CFE-92C0-A955E5C862C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A41" authorId="0" shapeId="0" xr:uid="{2311535F-A3F4-4E70-9396-35A7408B077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แก้ค่าเป้าเป็น 19</t>
        </r>
      </text>
    </comment>
    <comment ref="A56" authorId="0" shapeId="0" xr:uid="{CDDD0926-8CD5-468B-98CD-06A3D7947C5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ประมาณ สิงหาคม</t>
        </r>
      </text>
    </comment>
    <comment ref="F122" authorId="0" shapeId="0" xr:uid="{E4C382CE-BE23-4E8B-887D-6F57EF57428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H122" authorId="0" shapeId="0" xr:uid="{8DDA7F83-4452-4BF5-BE2B-03498B85A62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K122" authorId="0" shapeId="0" xr:uid="{F796D15E-3CA8-4A3E-87AB-D2E1D13A2B4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3" authorId="0" shapeId="0" xr:uid="{CA9F6444-1FF3-4D9B-B8FE-201097C6553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A41" authorId="0" shapeId="0" xr:uid="{2F0E81DB-C9A0-49F0-8A4D-F8BF53522CD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แก้ค่าเป้าเป็น 19</t>
        </r>
      </text>
    </comment>
    <comment ref="A56" authorId="0" shapeId="0" xr:uid="{6A4E79E1-0AFE-46C4-B5A2-9BE1599D165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ประมาณ สิงหาคม</t>
        </r>
      </text>
    </comment>
    <comment ref="F122" authorId="0" shapeId="0" xr:uid="{533C4518-6BB5-4776-9FF5-9983A1403F6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H122" authorId="0" shapeId="0" xr:uid="{03153F03-4EE9-4D8B-8988-EA21B981F65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K122" authorId="0" shapeId="0" xr:uid="{0AA93054-FEE1-4442-B80F-E0A7551D65D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2" authorId="0" shapeId="0" xr:uid="{6D4F1944-BC7B-4A1C-B045-B5872A35F20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A40" authorId="0" shapeId="0" xr:uid="{FE69F58E-1F6C-4C0F-825E-4577EAD1B0A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แก้ค่าเป้าเป็น 19</t>
        </r>
      </text>
    </comment>
    <comment ref="A55" authorId="0" shapeId="0" xr:uid="{5A885E89-3AFE-4E64-895C-8D5F6174AC3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ประมาณ สิงหาคม</t>
        </r>
      </text>
    </comment>
    <comment ref="F121" authorId="0" shapeId="0" xr:uid="{8D1D77A1-C874-4F14-9BE9-B41F2925B14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H121" authorId="0" shapeId="0" xr:uid="{B695BC63-B6B0-40E7-8B5B-CDF747D8BBB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K121" authorId="0" shapeId="0" xr:uid="{C039DF28-BF68-4930-93E1-C8DBDDDC819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2" authorId="0" shapeId="0" xr:uid="{74139FB3-D6D4-440E-A72F-7F42282508B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A40" authorId="0" shapeId="0" xr:uid="{087B1433-67D3-43ED-A83C-4B81A08B09D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แก้ค่าเป้าเป็น 19</t>
        </r>
      </text>
    </comment>
    <comment ref="A55" authorId="0" shapeId="0" xr:uid="{B046CFDA-080B-4656-A5E9-0EA45C02249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ประมาณ สิงหาคม</t>
        </r>
      </text>
    </comment>
    <comment ref="F121" authorId="0" shapeId="0" xr:uid="{86663916-05E1-4B8B-9CF8-6610AC8765B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H121" authorId="0" shapeId="0" xr:uid="{DE9EAF36-567C-4F60-9B03-DC9E87E349D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K121" authorId="0" shapeId="0" xr:uid="{7BF4BC6A-146D-4B78-9B92-07DECE93487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2" authorId="0" shapeId="0" xr:uid="{5F07FF67-45AB-4248-A964-1BB56070D9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A40" authorId="0" shapeId="0" xr:uid="{3FF3BD3D-5D1F-4E5F-9C0F-4CCEAD3C05F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แก้ค่าเป้าเป็น 19</t>
        </r>
      </text>
    </comment>
    <comment ref="A55" authorId="0" shapeId="0" xr:uid="{96D64CC1-414C-403D-A76A-B1A51286093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ประมาณ สิงหาคม</t>
        </r>
      </text>
    </comment>
    <comment ref="F121" authorId="0" shapeId="0" xr:uid="{1DB127E5-99A5-4C5F-8FA2-243C73A458A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H121" authorId="0" shapeId="0" xr:uid="{34E8D530-A427-4212-9F38-4D0A301E10A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K121" authorId="0" shapeId="0" xr:uid="{5EC6F70E-5F32-4371-B498-F2E5A509797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2" authorId="0" shapeId="0" xr:uid="{F7F9B4C6-C7E5-4760-9E9D-57C102A6D61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A40" authorId="0" shapeId="0" xr:uid="{54D20D2D-3C5D-40DF-8C86-9679B1C0414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แก้ค่าเป้าเป็น 19</t>
        </r>
      </text>
    </comment>
    <comment ref="A55" authorId="0" shapeId="0" xr:uid="{D2C081C3-56F5-434E-9781-5AEDD9F2CED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ประมาณ สิงหาคม</t>
        </r>
      </text>
    </comment>
    <comment ref="F121" authorId="0" shapeId="0" xr:uid="{E9FBFAD3-BEA1-48DB-A9BE-9BEB4937591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H121" authorId="0" shapeId="0" xr:uid="{B931F1F7-8855-47CD-8256-E4439600E9B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K121" authorId="0" shapeId="0" xr:uid="{E19FCE4E-E7CC-44E3-9D68-08476F93D5F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2" authorId="0" shapeId="0" xr:uid="{640E15A6-4B43-4A39-BCE7-7932827D4A7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A40" authorId="0" shapeId="0" xr:uid="{A8F6D627-4856-4146-A53E-E242E37A38E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แก้ค่าเป้าเป็น 19</t>
        </r>
      </text>
    </comment>
    <comment ref="A55" authorId="0" shapeId="0" xr:uid="{E33C6210-D707-49D3-B0B7-0806CF8D400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ประมาณ สิงหาคม</t>
        </r>
      </text>
    </comment>
    <comment ref="F121" authorId="0" shapeId="0" xr:uid="{1930A668-2F08-4981-8A91-F980F3C4C40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H121" authorId="0" shapeId="0" xr:uid="{C20DD537-ED2C-4EC4-ADB6-AF48328A4EA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K121" authorId="0" shapeId="0" xr:uid="{2DA4BF4E-2E85-43C9-A9CF-00B75E9A386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2" authorId="0" shapeId="0" xr:uid="{035912C7-04E2-4FF3-8E34-716B596D87E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ทบทวน ต้องเหลือ 10,550</t>
        </r>
      </text>
    </comment>
    <comment ref="A40" authorId="0" shapeId="0" xr:uid="{DAEF24C6-37A5-40D0-A85F-18FE5F332CA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แก้ค่าเป้าเป็น 19</t>
        </r>
      </text>
    </comment>
    <comment ref="A55" authorId="0" shapeId="0" xr:uid="{94EE04CB-E6B5-46C2-AA0A-7E4B4C24BEB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ประมาณ สิงหาคม</t>
        </r>
      </text>
    </comment>
    <comment ref="F121" authorId="0" shapeId="0" xr:uid="{E13AAF14-C32E-44AF-BC96-8FBD43C0AE6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H121" authorId="0" shapeId="0" xr:uid="{167C41B3-72CF-4F08-A067-BA89AB83A3D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  <comment ref="K121" authorId="0" shapeId="0" xr:uid="{33FC0FE2-2A9A-498A-B871-B4956A364CF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Open House</t>
        </r>
      </text>
    </comment>
  </commentList>
</comments>
</file>

<file path=xl/sharedStrings.xml><?xml version="1.0" encoding="utf-8"?>
<sst xmlns="http://schemas.openxmlformats.org/spreadsheetml/2006/main" count="6704" uniqueCount="1150">
  <si>
    <t>แผนงาน/ผลผลิต/โครงการ</t>
  </si>
  <si>
    <t>ค่าเป้าหมาย</t>
  </si>
  <si>
    <t>หน่วยนับ</t>
  </si>
  <si>
    <t>โครงการ</t>
  </si>
  <si>
    <t>ร้อยละ</t>
  </si>
  <si>
    <t>ตัวชี้วัดระดับโครงการ : เชิงปริมาณ จำนวนผู้เข้ารับการถ่ายทอดเทคโนโลยีและองค์ความรู้เพื่อเพิ่มศักยภาพกลุ่มเป้าหมาย</t>
  </si>
  <si>
    <t>คน</t>
  </si>
  <si>
    <t>เรื่อง</t>
  </si>
  <si>
    <t>ล้านบาท</t>
  </si>
  <si>
    <t xml:space="preserve">ตัวชี้วัดระดับกิจกรรม : เชิงปริมาณ จำนวนผลงานด้านวิทยาศาสตร์ เทคโนโลยีและนวัตกรรม ที่ส่งเสริมไปใช้ในการเพิ่มศักยภาพ </t>
  </si>
  <si>
    <t xml:space="preserve">                              เชิงคุณภาพ ร้อยละความพึงพอใจของผู้เข้าร่วมกิจกรรมด้านวิทยาศาสตร์ เทคโนโลยีและนวัตกรรม</t>
  </si>
  <si>
    <t>ตัวชี้วัดระดับกิจกรรม :  เชิงปริมาณ จำนวนเรื่องที่มีการนำ อววน. ไปสนับสนุนการพัฒนาพื้นที่</t>
  </si>
  <si>
    <t>ราย</t>
  </si>
  <si>
    <t>ผลงาน</t>
  </si>
  <si>
    <t>ตัวชี้วัดระดับกิจกรรม : เชิงปริมาณ  จำนวนเทคโนโลยีและนวัตกรรมที่นำมาจัดแสดง</t>
  </si>
  <si>
    <t>ตัวชี้วัดระดับโครงการ :  เชิงปริมาณ  จำนวนผู้เข้าร่วมกิจกรรมด้านวิทยาศาสตร์ เทคโนโลยีและนวัตกรรม</t>
  </si>
  <si>
    <t xml:space="preserve">                               เชิงคุณภาพ  ร้อยละความพึงพอใจของผู้เข้าร่วมกิจกรรมด้าน วทน.</t>
  </si>
  <si>
    <t>ตัวชี้วัดระดับกิจกรรม :   เชิงปริมาณ  จำนวนกิจกรรมที่เผยแพร่ความรู้ทางด้าน วทน.</t>
  </si>
  <si>
    <t>กิจกรรม</t>
  </si>
  <si>
    <t>ตัวชี้วัดระดับกิจกรรม :  เชิงปริมาณ  จำนวนกิจกรรมที่เผยแพร่ความรู้ทางด้าน วทน.</t>
  </si>
  <si>
    <t xml:space="preserve">ตัวชี้วัดระดับโครงการ : เชิงปริมาณ จำนวนศูนย์ที่ได้รับการสนับสนุน </t>
  </si>
  <si>
    <t>ศูนย์</t>
  </si>
  <si>
    <t xml:space="preserve">ตัวชี้วัดระดับโครงการ : เชิงคุณภาพ งานวิจัยที่นำไปใช้ประโยชน์ในเชิงพาณิชย์/อุตสาหกรรม </t>
  </si>
  <si>
    <t xml:space="preserve">                             เชิงปริมาณ จำนวนการจ้างงาน </t>
  </si>
  <si>
    <t xml:space="preserve">                                             มูลค่าทางเศรษฐกิจ </t>
  </si>
  <si>
    <t xml:space="preserve">ตัวชี้วัดระดับกิจกรรม : เชิงปริมาณ จำนวนผู้ที่เข้ารับการบ่มเพาะความเป็นผู้ประกอบการในระดับ Pre-Incubation </t>
  </si>
  <si>
    <t xml:space="preserve">                                             จำนวนผู้ประกอบการที่เกิดขึ้นใหม่ (Startup companies) </t>
  </si>
  <si>
    <t xml:space="preserve">                                              จำนวนผู้ประกอบการของบริษัทเต็มรูปแบบ (Spin off companies) </t>
  </si>
  <si>
    <t>ผลิตภัณฑ์</t>
  </si>
  <si>
    <t>หน่วยงาน</t>
  </si>
  <si>
    <t>ตัวชี้วัดระดับโครงการ : เชิงปริมาณ จำนวนหน่วยงานที่รับการส่งเสริมกิจการอุทยานวิทยาศาสตร์</t>
  </si>
  <si>
    <t xml:space="preserve">                                                จำนวนยุทธศาสตร์ หลักเกณฑ์ แผน แนวทาง และมาตรการในการส่งเสริมกิจการอุทยานวิทยาศาสตร์</t>
  </si>
  <si>
    <t xml:space="preserve">                                                จำนวนอุทยานวิทยาศาสตร์ที่ได้รับการพัฒนาขีดความสามารถในการให้บริการ</t>
  </si>
  <si>
    <t>แห่ง</t>
  </si>
  <si>
    <t xml:space="preserve">                         เชิงคุณภาพ       ความพึงพอใจของหน่วยงานที่รับส่งเสริมกิจการอุทยานวิทยาศาสตร์</t>
  </si>
  <si>
    <t>กิจกรรม : การส่งเสริมกิจการอุทยานวิทยาศาสตร์ (กปว.)</t>
  </si>
  <si>
    <t>ตัวชี้วัดระดับกิจกรรม : เชิงปริมาณ จำนวนคนที่เกี่ยวข้องกับการส่งเสริมกิจการอุทยานวิทยาศาสตร์ที่ได้รับการพัฒนาศักยภาพ</t>
  </si>
  <si>
    <t>ตัวชี้วัดระดับโครงการ : เชิงปริมาณ ร้อยละความสำเร็จการก่อสร้าง ศูนย์พัฒนาผู้ประกอบการนวัตกรรมและถ่ายทอดเทคโนโลยี อุทยานวิทยาศาสตร์มหาวิทยาลัยพะเยา จ.พะเยา</t>
  </si>
  <si>
    <t>ตัวชี้วัดระดับกิจกรรม : เชิงปริมาณ ร้อยละความสำเร็จการก่อสร้าง ศูนย์พัฒนาผู้ประกอบการนวัตกรรมและถ่ายทอดเทคโนโลยี อุทยานวิทยาศาสตร์มหาวิทยาลัยพะเยา จ.พะเยา</t>
  </si>
  <si>
    <t>ตัวชี้วัดระดับโครงการ : เชิงปริมาณ  ร้อยละความสำเร็จการก่อสร้างอาคารศูนย์พัฒนาผู้ประกอบการนวัตกรรม (มหาวิทยาลัยอุบลราชธานี ต.ศรีไค อ.วารินชำราบ จ.อุบลราชธานี</t>
  </si>
  <si>
    <t>ตัวชี้วัดระดับกิจกรรม : เชิงปริมาณ  ร้อยละความสำเร็จการก่อสร้างอาคารศูนย์พัฒนาผู้ประกอบการนวัตกรรม (มหาวิทยาลัยอุบลราชธานี ต.ศรีไค อ.วารินชำราบ จ.อุบลราชธานี</t>
  </si>
  <si>
    <t xml:space="preserve">ตัวชี้วัดระดับโครงการ : เชิงปริมาณ จำนวนสถานประกอบการ/ชุมชน ที่ใช้ผลงานวิจัยและพัฒนาไปเพิ่มมูลค่า ลดรายจ่าย เพิ่มรายได้ </t>
  </si>
  <si>
    <t>แผน</t>
  </si>
  <si>
    <t>ผล</t>
  </si>
  <si>
    <t>รวม</t>
  </si>
  <si>
    <t>กิจกรรม : การส่งเสริมการพัฒนาเทคโนโลยี เครื่องจักร เครื่องมือ และอุปกรณ์ เพื่อเพิ่มขีดความสามารถของภาคการผลิตและบริการ</t>
  </si>
  <si>
    <t>ตัวชี้วัด</t>
  </si>
  <si>
    <t>ตัวชี้วัดระดับกิจกรรม : เกษตรกรที่ได้รับการถ่ายทอดเทคโนโลยี</t>
  </si>
  <si>
    <t>ตัวชี้วัดระดับโครงการ : เชิงปริมาณ จำนวนผู้รับบริการงานด้านการอุดมศึกษา วิทยาศาสตร์ เทคโนโลยี และนวัตกรรม (ราย)</t>
  </si>
  <si>
    <t xml:space="preserve">                                              จำนวนแผนงาน/โครงการด้าน อววน. ที่บรรจุในแผนพัฒนาพื้นที่ (แผนงาน/โครงการ)</t>
  </si>
  <si>
    <t xml:space="preserve">                                               ผู้รับการถ่ายทอดเทคโนโลยีนำผลงานไปใช้ประโยชน์ (ร้อยละ)</t>
  </si>
  <si>
    <t xml:space="preserve">                                                จำนวนผู้ประกอบการที่ได้รับการพัฒนาเพื่อเป็นผู้ประกอบการธุรกิจเทคโนโลยี (ราย)</t>
  </si>
  <si>
    <t xml:space="preserve">                                               จำนวนโครงการส่งเสริมและพัฒนาเทคโนโลยี (โครงการ)</t>
  </si>
  <si>
    <t xml:space="preserve">                                               จำนวนผู้เข้าร่วมกิจกรรมสร้างความตระหนักของอุทยานวิทยาศาสตร์ (คน)</t>
  </si>
  <si>
    <t>กิจกรรม : การดำเนินงานอุทยานวิทยาศาสตร์ (กปว.)</t>
  </si>
  <si>
    <t>ตัวชี้วัดระดับกิจกรรม : เชิงปริมาณ จำนวนโครงการที่ผ่านความเห็นชอบและเครือข่ายนำไปดำเนินการ (โครงการ)</t>
  </si>
  <si>
    <t>กิจกรรม : การบริหารจัดการอาคารอุทยานวิทยาศาสตร์  (กปว.)</t>
  </si>
  <si>
    <t>ตัวชี้วัดระดับกิจกรรม : เชิงปริมาณ จำนวนผู้ใช้บริการพื้นที่อาคารอำนวยการอุทยานวิทยาศาสตร์ทั้ง 4 แห่ง (คน)</t>
  </si>
  <si>
    <r>
      <t xml:space="preserve">                             เชิงคุณภาพ ร้อยละของรายได้ที่เพิ่มขึ้นของผู้ประกอบการ OTOP ที่ได้รับการยกระดับด้วยวิทยาศาสตร์ เทคโนโลยี และนวัตกรรม (วทน.) (ร้อยละ) *</t>
    </r>
    <r>
      <rPr>
        <sz val="20"/>
        <color rgb="FFFF0000"/>
        <rFont val="TH SarabunIT๙"/>
        <family val="2"/>
      </rPr>
      <t>ตอบไตรมาส 4</t>
    </r>
  </si>
  <si>
    <r>
      <t xml:space="preserve">                                             ร้อยละของผลิตภัณฑ์ OTOP ที่ดำเนินการบรรลุตามแผนการยกระดับด้วยวิทยาศาสตร์ เทคโนโลยี และนวัตกรรม (ร้อยละ) </t>
    </r>
    <r>
      <rPr>
        <sz val="20"/>
        <color rgb="FFFF0000"/>
        <rFont val="TH SarabunIT๙"/>
        <family val="2"/>
      </rPr>
      <t>*ตอบไตรมาส 4</t>
    </r>
  </si>
  <si>
    <t>ตัวชี้วัดระดับกิจกรรม :  จำนวนผลิตภัณฑ์ OTOP ที่ได้รับการยกระดับด้วย วทน. (ผลิตภัณฑ์)</t>
  </si>
  <si>
    <t xml:space="preserve">ตัวชี้วัดระดับโครงการ : เชิงปริมาณ  มูลค่าผลกระทบทางเศรษฐกิจและสังคม </t>
  </si>
  <si>
    <t xml:space="preserve">                                            จำนวนผู้เข้าร่วมกิจกรรมทั่วประเทศ </t>
  </si>
  <si>
    <t xml:space="preserve">ตัวชี้วัดระดับกิจกรรม : เชิงปริมาณ จำนวนผู้เข้าร่วมกิจกรรม </t>
  </si>
  <si>
    <t xml:space="preserve">                                                จำนวนการจับคู่เจรจาธุรกิจ </t>
  </si>
  <si>
    <t>ธุรกิจ</t>
  </si>
  <si>
    <t xml:space="preserve">                                                มูลค่าผลกระทบทางเศรษฐกิจ</t>
  </si>
  <si>
    <t xml:space="preserve">                                                จำนวนงานวิจัยที่สามารถขยายผลได้</t>
  </si>
  <si>
    <t xml:space="preserve">                                                จำนวนผู้ประกอบการและบุคคลทั่วไปได้รับการพัฒนาศักยภาพและความรู้ </t>
  </si>
  <si>
    <t xml:space="preserve">                                เชิงคุณภาพ ร้อยละความพึงพอใจของผู้ร่วมงาน</t>
  </si>
  <si>
    <t>ตัวชี้วัดระดับโครงการ : เชิงปริมาณ  ร้อยละความสำเร็จการก่อสร้างอาคารส่งเสริมผู้ประกอบการและนวัตกรรม ซึ่งเป็นศูนย์รวมระบบนิเวศของการวิจัยและพัฒนาทางด้านวิทยาศาสตร์และเทคโนโลยีที่ครบวงจร</t>
  </si>
  <si>
    <t>ตัวชี้วัดระดับกิจกรรม : เชิงปริมาณ  ร้อยละความสำเร็จการก่อสร้างอาคารส่งเสริมผู้ประกอบการและนวัตกรรม ซึ่งเป็นศูนย์รวมระบบนิเวศของการวิจัยและพัฒนาทางด้านวิทยาศาสตร์และเทคโนโลยีที่ครบวงจร</t>
  </si>
  <si>
    <t xml:space="preserve">                                          จำนวนชุมชน/ท้องถิ่นที่ อววน. เข้าไปช่วยพัฒนา(ตัวชี้วัดส่งกระทรวง)</t>
  </si>
  <si>
    <t>ตัวชี้วัดระดับกิจกรรม : เชิงปริมาณ  จำนวนกิจกรรมที่เผยแพร่ความรู้ทางด้าน วทน.</t>
  </si>
  <si>
    <t>ตัวชี้วัดระดับโครงการ:  เชิงปริมาณ  จำนวนผู้เข้าร่วมกิจกรรมด้านวิทยาศาสตร์ เทคโนโลยีและนวัตกรรม</t>
  </si>
  <si>
    <t xml:space="preserve">                         : เชิงปริมาณ จำนวนวิสาหกิจเริ่มต้นที่ได้รับการสนับสนุนศักยภาพด้วยความร่วมมือระหว่างกิจการขนาดใหญ่และมหาวิทยาลัย</t>
  </si>
  <si>
    <t xml:space="preserve">ตัวชี้วัดระดับกิจกรรม : เชิงปริมาณ จำนวนศูนย์ที่ได้รับการสนับสนุน </t>
  </si>
  <si>
    <t xml:space="preserve">           (2) โครงการพัฒนาเมืองศูนย์กลางจังหวัดเป็นเมืองน่าอยู่ </t>
  </si>
  <si>
    <t>ตัวชี้วัดระดับโครงการ : เชิงปริมาณ ร้อยละความสำเร็จการก่อสร้างอาคารอำนวยการอุทยานวิทยาศาสตร์ภูมิภาคภาคตะวันออกเฉียงเหนือตอนล่าง (สะสม) (ร้อยละ)</t>
  </si>
  <si>
    <t>ตัวชี้วัดระดับกิจกรรม : เชิงปริมาณ ร้อยละความสำเร็จการก่อสร้างอาคารอำนวยการอุทยานวิทยาศาสตร์ภูมิภาคภาคตะวันออกเฉียงเหนือตอนล่าง</t>
  </si>
  <si>
    <t>หลักสูตร</t>
  </si>
  <si>
    <t>ต้นแบบ</t>
  </si>
  <si>
    <t>ค่าเป้าหมายตัวชี้วัดของกระทรวงการอุดมศึกษา วิทยาศาสตร์ วิจัยและนวัตกรรม ประจำปีงบประมาณ พ.ศ. 2567 และ พ.ศ. 2568 - 2580</t>
  </si>
  <si>
    <t>ค่าเป้าหมายตามคำขอ 
ปี 2567 ฉบับเดิม (ทั้งปี)</t>
  </si>
  <si>
    <t>ปี 2567 
(ตามร่าง พรบ.)</t>
  </si>
  <si>
    <t>ปี 2568</t>
  </si>
  <si>
    <t>ปี 2569</t>
  </si>
  <si>
    <t>ปี 2570</t>
  </si>
  <si>
    <t>ปี 2571</t>
  </si>
  <si>
    <t>ปี 2572</t>
  </si>
  <si>
    <t>ปี 2572-2575</t>
  </si>
  <si>
    <t>ปี 2576 - 2580</t>
  </si>
  <si>
    <t>ไตรมาส 1</t>
  </si>
  <si>
    <t>ไตรมาส 2</t>
  </si>
  <si>
    <t>ไตรมาส 3</t>
  </si>
  <si>
    <t>ไตรมาส 4</t>
  </si>
  <si>
    <t>ตัวชี้วัดผลสัมฤทธิ์ :</t>
  </si>
  <si>
    <t>1. อันดับความสามารถทางการแข่งขันด้าน Education ของประเทศไทยตามการจัดอันดับของ IMD</t>
  </si>
  <si>
    <t>อันดับ</t>
  </si>
  <si>
    <t>อว.</t>
  </si>
  <si>
    <t>2. อันดับรวมของความสามารถการแข่งขันด้าน Scientific Infrastructure ของประเทศ ตามการจัดอันดับของ IMDIMD</t>
  </si>
  <si>
    <t xml:space="preserve">อว.
</t>
  </si>
  <si>
    <t>3 สัดส่วนมูลค่าการลงทุนวิจัย พัฒนาและนวัตกรรมต่อผลิตภัณฑ์มวลรวมในประเทศ</t>
  </si>
  <si>
    <r>
      <rPr>
        <b/>
        <u/>
        <sz val="16"/>
        <rFont val="TH SarabunPSK"/>
        <family val="2"/>
      </rPr>
      <t>ประเด็นยุทธศาสตร์ 1</t>
    </r>
    <r>
      <rPr>
        <b/>
        <sz val="16"/>
        <rFont val="TH SarabunPSK"/>
        <family val="2"/>
      </rPr>
      <t xml:space="preserve">  การพัฒนาเศรษฐกิจไทยด้วยเศรษฐกิจสร้างคุณค่าและเศรษฐกิจสร้างสรรค์ ให้มีความสามารถในการแข่งขัน และพึ่งพาตนเองได้อย่างยั่งยืน พร้อมสู่อนาคต</t>
    </r>
  </si>
  <si>
    <t xml:space="preserve"> เป้าหมายการให้บริการกระทรวง : ยกระดับการพัฒนาเศรษฐกิจโดยใช้กาลังคนสมรรถนะสูง วิทยาศาสตร์ นวัตกรรมและเทคโนโลยี และพัฒนาผู้ประกอบการฐานนวัตกรรม เพิ่มขีดความสามารถในการแข่งขันระดับสากล</t>
  </si>
  <si>
    <r>
      <rPr>
        <b/>
        <u/>
        <sz val="16"/>
        <rFont val="TH SarabunPSK"/>
        <family val="2"/>
      </rPr>
      <t>ตัวชี้วัด</t>
    </r>
    <r>
      <rPr>
        <sz val="16"/>
        <rFont val="TH SarabunPSK"/>
        <family val="2"/>
      </rPr>
      <t xml:space="preserve"> :</t>
    </r>
  </si>
  <si>
    <t>1. จำนวนธุรกิจฐานวัตกรรม (Innovation Driven Enterprises: IDEs) ที่มีรายได้ 1,000 ล้านบาท/ปี เพิ่มขึ้น</t>
  </si>
  <si>
    <t>สกสว.</t>
  </si>
  <si>
    <t>2. จำนวนธุรกิจขนาดกลางและขนาดย่อม (MSME) ที่ได้รับ
การยกระดับศักยภาพและมีรายได้เพิ่มขึ้นจากการใช้ผลงานวิจัย 
องค์ความรู้ เทคโนโลยี และนวัตกรรม ร้อยละ 15</t>
  </si>
  <si>
    <t>3. มูลค่าผลกระทบต่อเศรษฐกิจที่เกิดจากการนำผลงานวิจัย และพัฒนานวัตกรรมไปใช้ประโยชน์</t>
  </si>
  <si>
    <t>สป.</t>
  </si>
  <si>
    <t>1) โครงการส่งเสริมกิจการอุทยานวิทยาศาสตร์ (นิคมธุรกิจวิทยาศาสตร์ภูมิภาค)</t>
  </si>
  <si>
    <t>ย้ายไปของบประมาณ ST</t>
  </si>
  <si>
    <t>2) โครงการสร้างและพัฒนาวิสาหกิจในระยะเริ่มต้น</t>
  </si>
  <si>
    <t>3) ผลผลิต : ส่งเสริมการนำองค์ความรู้และเทคโนโลยีไปใช้ประโยชน์</t>
  </si>
  <si>
    <t xml:space="preserve">กิจกรรม : การส่งเสริมการพัฒนาเทคโนโลยี เครื่องจักร เครื่องมือ และอุปกรณ์ เพื่อเพิ่มขีดความสามารถของภาคการผลิตและบริการ </t>
  </si>
  <si>
    <t>กิจกรรม :  การส่งเสริมการนำวิทยาศาสตร์ เทคโนโลยีและนวัตกรรม เพื่อเพิ่มศักยภาพการผลิตและเศรษฐกิจชุมชน</t>
  </si>
  <si>
    <t>วศ.</t>
  </si>
  <si>
    <t>ปส.</t>
  </si>
  <si>
    <t>วช.</t>
  </si>
  <si>
    <t>สอวช.</t>
  </si>
  <si>
    <t>พว.</t>
  </si>
  <si>
    <t>มว.</t>
  </si>
  <si>
    <t>สทอภ.</t>
  </si>
  <si>
    <t>สทน.</t>
  </si>
  <si>
    <t>สซ.</t>
  </si>
  <si>
    <t>สดร.</t>
  </si>
  <si>
    <t>สสน.</t>
  </si>
  <si>
    <t>สนช.</t>
  </si>
  <si>
    <t>ศลช.</t>
  </si>
  <si>
    <t>วว.</t>
  </si>
  <si>
    <t>อพ.</t>
  </si>
  <si>
    <t>สถาบันวิทยาลัยชุมชน</t>
  </si>
  <si>
    <t>มหาวิทยาลัยกาฬสินธุ์</t>
  </si>
  <si>
    <t>มหาวิทยาลัยนครพนม</t>
  </si>
  <si>
    <t>มหาวิทยาลัยนราธิวาสราชนครินทร์</t>
  </si>
  <si>
    <t>มหาวิทยาลัยนเรศวร</t>
  </si>
  <si>
    <t>มหาวิทยาลัยมหาสารคาม</t>
  </si>
  <si>
    <t>มหาวิทยาลัยรามคำแหง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</si>
  <si>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</si>
  <si>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</si>
  <si>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</si>
  <si>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 xml:space="preserve">มหาวิทยาลัยราชภัฏกาญจนบุรี      </t>
  </si>
  <si>
    <t xml:space="preserve">มหาวิทยาลัยราชภัฏกำแพงเพชร   </t>
  </si>
  <si>
    <t xml:space="preserve">มหาวิทยาลัยราชภัฏจันทรเกษม   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</si>
  <si>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</si>
  <si>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</si>
  <si>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</si>
  <si>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</si>
  <si>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</si>
  <si>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 xml:space="preserve">มหาวิทยาลัยราชภัฏนครปฐม  </t>
  </si>
  <si>
    <t xml:space="preserve">มหาวิทยาลัยราชภัฏนครราชสีมา   </t>
  </si>
  <si>
    <t xml:space="preserve">มหาวิทยาลัยราชภัฏนครศรีธรรมราช   </t>
  </si>
  <si>
    <t>มหาวิทยาลัยราชภัฏนครสวรรค์</t>
  </si>
  <si>
    <t xml:space="preserve">มหาวิทยาลัยราชภัฏบ้านสมเด็จเจ้าพระยา   </t>
  </si>
  <si>
    <t>มหาวิทยาลัยราชภัฏบุรีรัมย์</t>
  </si>
  <si>
    <t xml:space="preserve">มหาวิทยาลัยราชภัฏพระนคร  </t>
  </si>
  <si>
    <t xml:space="preserve">มหาวิทยาลัยราชภัฏพระนครศรีอยุธยา   </t>
  </si>
  <si>
    <t xml:space="preserve">มหาวิทยาลัยราชภัฏพิบูลสงคราม  </t>
  </si>
  <si>
    <t>มหาวิทยาลัยราชภัฏเพชรบุรี</t>
  </si>
  <si>
    <t xml:space="preserve">มหาวิทยาลัยราชภัฏเพชรบูรณ์     </t>
  </si>
  <si>
    <t>มหาวิทยาลัยราชภัฏภูเก็ต</t>
  </si>
  <si>
    <t>มหาวิทยาลัยราชภัฏมหาสารคาม</t>
  </si>
  <si>
    <t xml:space="preserve">มหาวิทยาลัยราชภัฏยะลา  </t>
  </si>
  <si>
    <t xml:space="preserve">มหาวิทยาลัยราชภัฏร้อยเอ็ด           </t>
  </si>
  <si>
    <t xml:space="preserve">มหาวิทยาลัยราชภัฏ
ราชนครินทร์  </t>
  </si>
  <si>
    <t xml:space="preserve">มหาวิทยาลัยราชภัฏรำไพพรรณี   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</si>
  <si>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</si>
  <si>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</si>
  <si>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 ในพระบรมราชูปถัมภ์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</si>
  <si>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</si>
  <si>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</si>
  <si>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</si>
  <si>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</si>
  <si>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 xml:space="preserve">มหาวิทยาลัยราชภัฏสุราษฎร์ธานี     </t>
  </si>
  <si>
    <t>มหาวิทยาลัยราชภัฏสุรินทร์</t>
  </si>
  <si>
    <t xml:space="preserve">มหาวิทยาลัยราชภัฏหมู่บ้านจอมบึง  </t>
  </si>
  <si>
    <t>มหาวิทยาลัยราชภัฏอุดรธานี</t>
  </si>
  <si>
    <t>มหาวิทยาลัยราชภัฏอุตรดิตถ์</t>
  </si>
  <si>
    <t xml:space="preserve">มหาวิทยาลัยราชภัฏอุบลราชธานี   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</si>
  <si>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</si>
  <si>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</si>
  <si>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</si>
  <si>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</si>
  <si>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</si>
  <si>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</si>
  <si>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</si>
  <si>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</si>
  <si>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</si>
  <si>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</si>
  <si>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 xml:space="preserve">มหาวิทยาลัยเกษตรศาสตร์ </t>
  </si>
  <si>
    <t xml:space="preserve">มหาวิทยาลัยขอนแก่น   </t>
  </si>
  <si>
    <t>มหาวิทยาลัยเชียงใหม่</t>
  </si>
  <si>
    <t xml:space="preserve">มหาวิทยาลัยทักษิณ           </t>
  </si>
  <si>
    <t xml:space="preserve">มหาวิทยาลัยเทคโนโลยี
พระจอมเกล้าพระนครเหนือ     </t>
  </si>
  <si>
    <t xml:space="preserve">มหาวิทยาลัยเทคโนโลยี
พระจอมเกล้าธนบุรี          </t>
  </si>
  <si>
    <t xml:space="preserve">มหาวิทยาลัยเทคโนโลยีสุรนารี   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</si>
  <si>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</si>
  <si>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</si>
  <si>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</si>
  <si>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มหาวิทยาลัยมหิดล</t>
  </si>
  <si>
    <t>มหาวิทยาลัยแม่โจ้</t>
  </si>
  <si>
    <t>มหาวิทยาลัยแม่ฟ้าหลวง</t>
  </si>
  <si>
    <t xml:space="preserve">มหาวิทยาลัยวลัยลักษณ์                </t>
  </si>
  <si>
    <t xml:space="preserve">มหาวิทยาลัยศรีนครินทรวิโรฒ       </t>
  </si>
  <si>
    <t>มหาวิทยาลัยศิลปากร</t>
  </si>
  <si>
    <t xml:space="preserve">มหาวิทยาลัยสงขลานครินทร์ </t>
  </si>
  <si>
    <t>มหาวิทยาลัยสวนดุสิต</t>
  </si>
  <si>
    <t xml:space="preserve">สถาบันการพยาบาลศรีสวรินทิรา สภากาชาดไทย                          </t>
  </si>
  <si>
    <t xml:space="preserve">สถาบันดนตรีกัลยาณิวัฒนา            </t>
  </si>
  <si>
    <t>สถาบันเทคโนโลยีจิตรลดา</t>
  </si>
  <si>
    <t xml:space="preserve">สถาบันเทคโนโลยีพระจอมเกล้าเจ้าคุณทหารลาดกระบัง        </t>
  </si>
  <si>
    <t xml:space="preserve">สถาบันบัณฑิตพัฒนบริหารศาสตร์    </t>
  </si>
  <si>
    <t xml:space="preserve">มหาวิทยาลัยมหาจุฬาลงกรณราชวิทยาลัย   </t>
  </si>
  <si>
    <t xml:space="preserve">มหาวิทยาลัยมหามกุฏราชวิทยาลัย          </t>
  </si>
  <si>
    <t xml:space="preserve">4. จำนวนสตาร์ทอัพที่กระทรวงการอุดมศึกษา วิทยาศาสตร์ วิจัยและนวัตกรรมให้การสนับสนุน
   </t>
  </si>
  <si>
    <t xml:space="preserve">    1) โครงการสร้างและพัฒนาวิสาหกิจในระยะเริ่มต้น
    (เอาค่าเป้าจากตัวชี้วัด จำนวนผู้ประกอบการที่เกิดขึ้นใหม่ (Startup companies)</t>
  </si>
  <si>
    <t>มหาวิทยาลัยนราธิวาส
ราชนครินทร์</t>
  </si>
  <si>
    <t xml:space="preserve">มหาวิทยาลัยราชภัฏราชนครินทร์  </t>
  </si>
  <si>
    <t>มหาวิทยาลัยเทคโนโลยี
ราชมงคลกรุงเทพ</t>
  </si>
  <si>
    <t>มหาวิทยาลัยเทคโนโลยี
ราชมงคลตะวันออก</t>
  </si>
  <si>
    <t>มหาวิทยาลัยเทคโนโลยี
ราชมงคลธัญบุรี</t>
  </si>
  <si>
    <t>มหาวิทยาลัยเทคโนโลยี
ราชมงคลพระนคร</t>
  </si>
  <si>
    <t>มหาวิทยาลัยเทคโนโลยี
ราชมงคลรัตนโกสินทร์</t>
  </si>
  <si>
    <t>มหาวิทยาลัยเทคโนโลยี
ราชมงคลล้านนา</t>
  </si>
  <si>
    <t>มหาวิทยาลัยเทคโนโลยี
ราชมงคลศรีวิชัย</t>
  </si>
  <si>
    <t>มหาวิทยาลัยเทคโนโลยี
ราชมงคลสุวรรณภูมิ</t>
  </si>
  <si>
    <t>มหาวิทยาลัยเทคโนโลยี
ราชมงคลอีสาน</t>
  </si>
  <si>
    <t>5. มูลค่าการลงทุนวิจัยของบริษัทที่มาใช้ประโยชน์ในเขตนวัตกรรม</t>
  </si>
  <si>
    <r>
      <rPr>
        <b/>
        <u/>
        <sz val="16"/>
        <rFont val="TH SarabunPSK"/>
        <family val="2"/>
      </rPr>
      <t xml:space="preserve">ประเด็นยุทธศาสตร์ 2 </t>
    </r>
    <r>
      <rPr>
        <b/>
        <sz val="16"/>
        <rFont val="TH SarabunPSK"/>
        <family val="2"/>
      </rPr>
      <t xml:space="preserve"> การยกระดับสังคมและสิ่งแวดล้อม ให้มีการพัฒนาอย่างยั่งยืน สามารถแก้ไขปัญหาท้าทายและปรับตัวได้ทันต่อพลวัตการเปลี่ยนแปลงของโลก</t>
    </r>
  </si>
  <si>
    <t>เป้าหมายการให้บริการกระทรวง : สังคมไทยมีการพัฒนาอย่างยั่งยืน มีธรรมาภิบาล มีความพร้อมเป็นสังคมสูงวัย และยกระดับการจัดการทรัพยากร</t>
  </si>
  <si>
    <t>ตัวชี้วัด :</t>
  </si>
  <si>
    <t>6. จำนวนต้นแบบในการประยุกต์ใช้องค์ความรู้ วิทยาศาสตร์ เทคโนโลยีและนวัตกรรม ที่แสดงให้เห็นว่าสามารถพัฒนาและ
เร่งแก้ไขปัญหาทรัพยากรธรรมชาติและ สิ่งแวดล้อม ในชุมชน/ท้องถิ่น</t>
  </si>
  <si>
    <t>7. จำนวนผู้สูงอายุในชนบทและเมืองที่ได้รับการพัฒนาทักษะที่จำเป็นในอนาคตและเพิ่มความสามารถในการพึ่งตนเอง โดยหน่วยงาน
ภาคส่วนต่าง ๆ ด้วยการใช้ผลงานวิจัย องค์ความรู้ เทคโนโลยีและนวัตกรรม</t>
  </si>
  <si>
    <t>8. มูลค่าผลกระทบต่อสังคมที่เกิดจากการนำผลงานวิจัย และพัฒนานวัตกรรมไปใช้ประโยชน์</t>
  </si>
  <si>
    <t xml:space="preserve">สถาบันการพยาบาล
ศรีสวรินทิรา สภากาชาดไทย                          </t>
  </si>
  <si>
    <t>9. ผลคะแนนเฉลี่ยระดับคุณธรรมและความโปร่งใส (ITA) ในการดำเนินงานของกระทรวงการอุดมศึกษา วิทยาศาสตร์ วิจัยและนวัตกรรม</t>
  </si>
  <si>
    <t>คะแนน</t>
  </si>
  <si>
    <t xml:space="preserve">มหาวิทยาลัยมหามกุฏ
ราชวิทยาลัย          </t>
  </si>
  <si>
    <r>
      <rPr>
        <b/>
        <u/>
        <sz val="16"/>
        <rFont val="TH SarabunPSK"/>
        <family val="2"/>
      </rPr>
      <t>ประเด็นยุทธศาสตร์ 3</t>
    </r>
    <r>
      <rPr>
        <b/>
        <sz val="16"/>
        <rFont val="TH SarabunPSK"/>
        <family val="2"/>
      </rPr>
      <t xml:space="preserve"> การพัฒนาวิทยาศาสตร์ เทคโนโลยี การวิจัยและนวัตกรรมระดับขั้นแนวหน้า เพื่อสร้างโอกาสใหม่และความพร้อมของประเทศในอนาคต</t>
    </r>
  </si>
  <si>
    <t>เป้าหมายการให้บริการ : สร้างองค์ความรู้ นวัตกรรมและเทคโนโลยีระดับขั้นแนวหน้า โดยมีโครงสร้างพื้นฐานด้านวิทยาศาสตร์ วิจัยและนวัตกรรมและโครงสร้างพื้นฐานทางคุณภาพของประเทศที่ทัดเทียมสากล และมีกระบวนทัศน์ใหม่ทางมนุษยศาสตร์ สังคมศาสตร์และศิลปกรรมศาสตร์ที่ถูกนาไปประยุกต์ใช้</t>
  </si>
  <si>
    <t>10. ดาวเทียมที่ประเทศไทยสร้างด้วยตนเอง สามารถส่งไปสำรวจดวงจันทร์ได้ภายในปีพ.ศ. 2570</t>
  </si>
  <si>
    <t>ประสบความสำเร็จในขั้น Preliminary Design Review &amp; Engineering Model</t>
  </si>
  <si>
    <t>ประสบความสำเร็จในขั้น Critical Design Review</t>
  </si>
  <si>
    <t>ประสบความสำเร็จในขั้น Flight Model</t>
  </si>
  <si>
    <t>ประเทศไทยสร้างและส่งดาวเทียมไปสำรวจดวงจันทร์ได้สำเร็จ</t>
  </si>
  <si>
    <t xml:space="preserve">11. จำนวนองค์ความรู้ใหม่ หรือเทคโนโลยีขั้นแนวหน้า หรือนวัตกรรมที่เกิดจากงานวิจัยขั้นแนวหน้า ด้านวิทยาศาสตร์ สังคมศาสตร์ มนุษยศาสตร์ ศิลปกรรมศาสตร์ และที่ถูกนาไปประยุกต์ใช้และ/หรือพัฒนาต่อยอด </t>
  </si>
  <si>
    <t>ชิ้น</t>
  </si>
  <si>
    <t>12. จำนวนโครงสร้างพื้นฐานด้านวิทยาศาสตร์ วิจัยและนวัตกรรมที่สร้างใหม่หรือจัดหาซื้อมาหรือได้รับการพัฒนายกระดับเพิ่มขึ้น สามารถทัดเทียมสากลและสอดรับกับทิศทางการวิจัยขั้นแนวหน้า รวมทั้งการพัฒนาเทคโนโลยีแห่งอนาคต</t>
  </si>
  <si>
    <t>ระบบ/ แห่ง</t>
  </si>
  <si>
    <t>13. ร้อยละความสำเร็จในการเตรียมความพร้อมรับภัยคุมคามทางนิวเคลียร์และรังสี</t>
  </si>
  <si>
    <r>
      <rPr>
        <b/>
        <u/>
        <sz val="16"/>
        <rFont val="TH SarabunPSK"/>
        <family val="2"/>
      </rPr>
      <t>ประเด็นยุทธศาสตร์ 4</t>
    </r>
    <r>
      <rPr>
        <b/>
        <sz val="16"/>
        <rFont val="TH SarabunPSK"/>
        <family val="2"/>
      </rPr>
      <t xml:space="preserve">  การพัฒนากาลังคน สถาบันอุดมศึกษา และหน่วยงานวิจัยให้เป็นฐานการขับเคลื่อนการพัฒนาเศรษฐกิจและสังคมของประเทศแบบก้าวกระโดดและอย่างยั่งยืน</t>
    </r>
  </si>
  <si>
    <t>เป้าหมายการให้บริการกระทรวง : กำลังคน สถาบันอุดมศึกษา และสถาบันวิจัยของประเทศได้รับการพัฒนาให้มีสมรรถนะสูง สามารถเพิ่มขีดความสามารถในการแข่งขันของประเทศ</t>
  </si>
  <si>
    <t xml:space="preserve">14. บุคลากรด้านการวิจัยและพัฒนา แบบทำงานเต็มเวลา (FTE) ต่อประชากร 10,000 คน-ปี </t>
  </si>
  <si>
    <t>คนต่อปี</t>
  </si>
  <si>
    <t xml:space="preserve"> -</t>
  </si>
  <si>
    <t>15. การมีงานทำของผู้สำเร็จการศึกษาภายในระยะ 1 ปี หลังจากการจบการศึกษา</t>
  </si>
  <si>
    <t>16. สัดส่วนกำลังแรงงานด้านวิทยาศาสตร์และเทคโนโลยี</t>
  </si>
  <si>
    <t>17. จำนวนบัณฑิตที่มีทักษะสูงตอบโจทย์อุตสาหกรรมของประเทศ และมีการพัฒนาทักษะแรงงานในอุตสาหกรรมปัจจุบัน เพื่อให้ก้าวทันการเปลี่ยนแปลงของโลก</t>
  </si>
  <si>
    <t>โครงการ Reinventing</t>
  </si>
  <si>
    <t>สป. (กขน.ภย.)</t>
  </si>
  <si>
    <t>18. จำนวนผู้เข้ารับการถ่ายทอดความรู้และเรียนรู้ ผ่านการเข้าร่วมกิจกรรม/ฝึกอบรม/แหล่งเรียนรู้ ตลอดจนการเข้าถึงสื่อในรูปแบบ Lifelong Learning</t>
  </si>
  <si>
    <t xml:space="preserve">ผลผลิต : ส่งเสริมการนำองค์ความรู้และเทคโนโลยีไปใช้ประโยชน์ </t>
  </si>
  <si>
    <t xml:space="preserve">การจัดงานเทิดพระเกียรติพระบิดาแห่งเทคโนโลยีของไทยและงานวันเทคโนโลยีของไทย </t>
  </si>
  <si>
    <t xml:space="preserve">ผลผลิต : บริหารจัดการเทคโนโลยีดิจิทัลและบริการเผยแพร่ข้อมูลสารสนเทศ </t>
  </si>
  <si>
    <t xml:space="preserve">กิจกรรม : การเผยแพร่และสร้างการเรียนรู้ตลอดชีวิต </t>
  </si>
  <si>
    <t xml:space="preserve">   1) การดำเนินงานของสภาสมาคม/สมาคมวิชาการ/วิชาชีพ ว. และ ท.</t>
  </si>
  <si>
    <t xml:space="preserve">   2) การจัดงานสัปดาห์วิทยาศาสตร์แห่งชาติ</t>
  </si>
  <si>
    <t xml:space="preserve">   3) สร้างความรู้ความตระหนักด้าน อววน.</t>
  </si>
  <si>
    <t>โครงการพัฒนามหาวิทยาลัยไซเบอร์ไทยเพื่อจัดการเรียนการสอนในระบบเปิด (Thai-MOOC)</t>
  </si>
  <si>
    <t>มทร.พระนครไม่มีการปรับลดค่าเป้าหมาย</t>
  </si>
  <si>
    <t>ค่าเป้าหมายตัวชี้วัดระดับเป้าหมายการให้บริการหน่วยงาน ประจำปีงบประมาณ พ.ศ. 2568</t>
  </si>
  <si>
    <t>ผลสัมฤทธิ์-เป้าหมายการให้บริการหน่วยงาน - ตัวชี้วัด</t>
  </si>
  <si>
    <t>กอง/กลุ่ม/ศูนย์</t>
  </si>
  <si>
    <t>ค่าเป้าหมาย 
ปี 2566 (พรบ)</t>
  </si>
  <si>
    <t xml:space="preserve">ค่าเป้าหมาย 
ปี 2567 </t>
  </si>
  <si>
    <t>ค่าเป้าหมาย 
ปี 2567 (ร่าง พรบ)</t>
  </si>
  <si>
    <t>ค่าเป้าหมาย ปี 2568</t>
  </si>
  <si>
    <t>ปี 2576-2580</t>
  </si>
  <si>
    <t>ค่าเป้าหมาย (ทั้งปี)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</si>
  <si>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</si>
  <si>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</si>
  <si>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</si>
  <si>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</si>
  <si>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</si>
  <si>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</si>
  <si>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</si>
  <si>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</si>
  <si>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</si>
  <si>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</si>
  <si>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</si>
  <si>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</si>
  <si>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ผลสัมฤทธิ์ที่ 1 กำลังคนทุกช่วงวัยมีทักษะ สมรรถนะ สามารถปฏิบัติงานและพัฒนาตนเองอย่างต่อเนื่องตลอดชีวิต</t>
  </si>
  <si>
    <t xml:space="preserve">1. กำลังคนที่ได้รับการสนับสนุนทุนหรือได้รับการเสริมสร้างศักยภาพในสาขาที่เป็นความต้องการของประเทศสามารถปฏิบัติงานที่ตรงกับสาขา </t>
  </si>
  <si>
    <t xml:space="preserve">2. กำลังคนผู้ที่ได้รับการยกระดับและส่งเสริมสร้างทักษะระดับสูงและพัฒนาทักษะให้แก่บุคลากร/แรงงาน </t>
  </si>
  <si>
    <t>กขค./TCU/กคอ./กสค.</t>
  </si>
  <si>
    <t>ผลสัมฤทธิ์ที่ 2 กลุ่มเป้าหมายได้รับการถ่ายทอดองค์ความรู้ สิ่งประดิษฐ์ เทคโนโลยีและนวัตกรรมในการยกระดับคุณภาพผลิตภัณฑ์และคุณภาพชีวิตสามารถสร้างรายได้และมูลค่าเพิ่มให้แก่ประเทศ</t>
  </si>
  <si>
    <t xml:space="preserve">3. มูลค่าผลที่กระทบต่อเศรษฐกิจและสังคมที่ผู้ประกอบการ ชุมชนนำผลงานวิจัยและพัฒนาไปใช้ประโยชน์ </t>
  </si>
  <si>
    <t>กปว.</t>
  </si>
  <si>
    <t>367.5</t>
  </si>
  <si>
    <t>ประเด็นยุทธศาสตร์ที่ 1 สนับสนุนการพัฒนาศักยภาพคน</t>
  </si>
  <si>
    <t>เป้าหมายการให้บริการหน่วยงาน : กำลังคนได้รับการพัฒนาและยกระดับทักษะและแนวการดำรงชีวิตให้มีคุณภาพและสอดคล้องกับความต้องการประเทศ</t>
  </si>
  <si>
    <t>1) โครงการผลิตครูเพื่อพัฒนาท้องถิ่น</t>
  </si>
  <si>
    <t>กสค.</t>
  </si>
  <si>
    <t xml:space="preserve">2,166
</t>
  </si>
  <si>
    <t>2) โครงการผลิตบัณฑิตพันธุ์ใหม่ เก็บเฉพาะ Degree (เริ่มปี 2567)</t>
  </si>
  <si>
    <t xml:space="preserve">   2.1) โครงการผลิตบัณฑิตพันธุ์ใหม่ </t>
  </si>
  <si>
    <t xml:space="preserve">   2.2) โครงการผลิตบัณฑิตพันธุ์ใหม่ (ระยะที่ 2) </t>
  </si>
  <si>
    <t>3) โครงการผลิตและพัฒนากำลังคนอุดมศึกษาเพื่อเพิ่มขีดความสามารถในการแข่งขันของประเทศ</t>
  </si>
  <si>
    <t xml:space="preserve">162
</t>
  </si>
  <si>
    <t>3.1) รายการเงินอุดหนุนเป็นค่าใช้จ่ายโครงการพัฒนากำลังคนด้านวิทยาศาสตร์ระยะที่ 2 (ทุนเรียนดีวิทยาศาสตร์แห่งประเทศไทย)</t>
  </si>
  <si>
    <t>3.2) รายการเงินอุดหนุนโครงการพัฒนากำลังคนด้านมนุษยศาสตร์และสังคมศาสตร์ (ทุนเรียนดีมนุษยศาสตร์และสังคมศาสตร์แห่งประเทศไทย)</t>
  </si>
  <si>
    <t>3.3) รายการโครงการขอขยายระยะเวลาดำเนินการโครงการพัฒนากำลังคนด้านมนุษยศาสตร์และสังคมศาสตร์ (พ.ศ. 2552 - 2564 เป็น พ.ศ. 2552 - 2570)</t>
  </si>
  <si>
    <t>4) โครงการสนับสนุนนักเรียนทุนรัฐบาลทางด้านวิทยาศาสตร์และเทคโนโลยี (นับสะสม)</t>
  </si>
  <si>
    <t xml:space="preserve">1317
</t>
  </si>
  <si>
    <t>การสนับสนุนนักเรียนทุนรัฐบาลทางด้านวิทยาศาสตร์และเทคโนโลยี ระยะที่ 3+ (ต่างประเทศ)</t>
  </si>
  <si>
    <t>การสนับสนุนนักเรียนทุนรัฐบาลทางด้านวิทยาศาสตร์และเทคโนโลยี ระยะที่ 4 (ต่างประเทศ)</t>
  </si>
  <si>
    <t>การสนับสนุนนักเรียนทุนรัฐบาลทางด้านวิทยาศาสตร์และเทคโนโลยี ระยะที่ 4</t>
  </si>
  <si>
    <t>4) โครงการสนับสนุนนักเรียนทุนรัฐบาลทางด้านวิทยาศาสตร์และเทคโนโลยี (นับสะสม) ยอดที่ กสค. ส่งมา</t>
  </si>
  <si>
    <t>5) โครงการจัดตั้งสถาบันไทยโคเซ็น</t>
  </si>
  <si>
    <t>สคซ.</t>
  </si>
  <si>
    <t xml:space="preserve">612
</t>
  </si>
  <si>
    <t>6) โครงการพัฒนาศักยภาพอาจารย์และบุคลากรอุดมศึกษา</t>
  </si>
  <si>
    <t>กสป.</t>
  </si>
  <si>
    <t>1) โครงการพัฒนาทักษะกำลังคนของประเทศ</t>
  </si>
  <si>
    <t>กขค.</t>
  </si>
  <si>
    <t>2) โครงการพัฒนามหาวิทยาลัยไซเบอร์ไทย เพื่อการจัดการเรียนการสอนในระบบเปิด (Thai-MOOC)</t>
  </si>
  <si>
    <t>TCU</t>
  </si>
  <si>
    <t>3) โครงการเร่งรัดและขยายผลการจัดหลักสูตรพัฒนาบุคลากรตามแนวทาง CWIE+EEC Model Type A (CWIE+EEC Model Type A Master Class) ในสถาบันอุดมศึกษา</t>
  </si>
  <si>
    <t>กคอ.</t>
  </si>
  <si>
    <t>4) โครงการผลิตบัณฑิตพันธุ์ใหม่ เก็บเฉพาะ Non-Degree (เริ่มปี 2567)</t>
  </si>
  <si>
    <t xml:space="preserve">   4.1) โครงการผลิตบัณฑิตพันธุ์ใหม่ </t>
  </si>
  <si>
    <t xml:space="preserve">   4.2) โครงการผลิตบัณฑิตพันธุ์ใหม่ (ระยะที่ 2) </t>
  </si>
  <si>
    <t xml:space="preserve">3. ร้อยละของนักเรียนที่มีศักยภาพสูงศึกษาต่อระดับอุดมศึกษาในสาขาที่เป็นความต้องการของประเทศ </t>
  </si>
  <si>
    <t>1) โครงการห้องเรียนวิทยาศาสตร์ในโรงเรียนโดยการกำกับดูแลของมหาวิทยาลัย (โครงการ วมว.) ระยะที่ 3</t>
  </si>
  <si>
    <t>3. จำนวนหลักสูตรที่มีการพัฒนาทักษะและสมรรถนะ (ตัวชี้วัดใหม่)</t>
  </si>
  <si>
    <t>กสค./กขค.</t>
  </si>
  <si>
    <t>1) โครงการผลิตบัณฑิตพันธุ์ใหม่</t>
  </si>
  <si>
    <t>2) โครงการพัฒนาทักษะกำลังคนของประเทศ</t>
  </si>
  <si>
    <t>ประเด็นยุทธศาสตร์ที่ 2 ส่งเสริมระบบนิเวศวิจัย และยกระดับเศรษฐกิจ สังคม</t>
  </si>
  <si>
    <t>เป้าหมายการให้บริการหน่วยงาน : นักวิจัย นักวิชาการ ชุมชน ผู้ประกอบการ ได้รับการส่งเสริมองค์ความรู้ สร้างมูลค่าทางเศรษฐกิจ สังคมและมีคุณภาพชีวิตดีขึ้น</t>
  </si>
  <si>
    <t xml:space="preserve">4. ชุมชน ผู้ประกอบการ สถานประกอบการที่ได้รับการถ่ายทอดองค์ความรู้ เทคโนโลยีและนวัตกรรมไปใช้ประโยชน์ในการสร้างมูลค่าทางเศรษฐกิจและยกระดับคุณภาพชีวิต </t>
  </si>
  <si>
    <t xml:space="preserve">259
</t>
  </si>
  <si>
    <t>1) โครงการส่งเสริมกิจการอุทยานวิทยาศาสตร์</t>
  </si>
  <si>
    <t>2) โครงการพัฒนาผลิตภัณฑ์สินค้าชุมชน</t>
  </si>
  <si>
    <t>44</t>
  </si>
  <si>
    <t xml:space="preserve">3.1) กิจกรรม : การส่งเสริมการพัฒนาเทคโนโลยี เครื่องจักร เครื่องมือ และอุปกรณ์ เพื่อเพิ่มขีดความสามารถของภาคการผลิตและบริการ </t>
  </si>
  <si>
    <t xml:space="preserve">3.2) กิจกรรม : การส่งเสริมการนำวิทยาศาสตร์ เทคโนโลยีและนวัตกรรม เพื่อเพิ่มศักยภาพการผลิตและเศรษฐกิจชุมชน </t>
  </si>
  <si>
    <t xml:space="preserve">3.3) กิจกรรม : การขับเคลื่อนงานด้านวิทยาศาสตร์ วิจัยและนวัตกรรม สนับสนุนการพัฒนาพื้นที่ </t>
  </si>
  <si>
    <t>ราย/ชุมชน</t>
  </si>
  <si>
    <t>5</t>
  </si>
  <si>
    <t>4) โครงการใช้เทคโนโลยี และนวัตกรรม เพื่อการบริหารจัดการฟาร์ม และสร้างความเป็นอัตลักษณ์ให้กับผลิตภัณฑ์ปศุสัตว์ภาคใต้ชายแดน</t>
  </si>
  <si>
    <t xml:space="preserve">5. มูลค่าผลที่กระทบต่อเศรษฐกิจและสังคมที่ผู้ประกอบการ ชุมชนนำผลงานวิจัยและพัฒนาไปใช้ประโยชน์ </t>
  </si>
  <si>
    <t>กิจกรรม : การส่งเสริมการนำวิทยาศาสตร์ เทคโนโลยี และนวัตกรรม เพื่อเพิ่มศักยภาพการผลิตและเศรษฐกิจชุมชน</t>
  </si>
  <si>
    <t>6. มูลค่าการลงทุนวิจัยของบริษัทที่มาใช้ประโยชน์ในเขตนวัตกรรม</t>
  </si>
  <si>
    <t>25</t>
  </si>
  <si>
    <t>30</t>
  </si>
  <si>
    <t>7. จำนวนผู้ประกอบการที่มาใช้ประโยชน์ในเขตนวัตกรรม</t>
  </si>
  <si>
    <t>8. ผลงานวิชาการ/วิจัย เชิงประจักษ์นำไปใช้ประโยชน์ทางเศรษฐกิจและสังคม</t>
  </si>
  <si>
    <t>1) โครงการจัดตั้งวิทยสถานด้านสังคมศาสตร์ มนุษยศาสตร์และศิลปกรรมศาสตร์แห่งประเทศไทย</t>
  </si>
  <si>
    <t>สบว.</t>
  </si>
  <si>
    <t xml:space="preserve">8. ร้อยละความสำเร็จของการพัฒนาโครงสร้างพื้นฐานด้านการอุดมศึกษา วิทยาศาสตร์ วิจัยและนวัตกรรมตามแผนงาน </t>
  </si>
  <si>
    <t>72.75</t>
  </si>
  <si>
    <t>1) โครงการพัฒนานวัตกรรมเพื่อการพัฒนาภาค</t>
  </si>
  <si>
    <t>60</t>
  </si>
  <si>
    <t>2) โครงการศูนย์พัฒนาผู้ประกอบการนวัตกรรมและถ่ายทอดเทคโนโลยี อุทยานวิทยาศาสตร์มหาวิทยาลัยพะเยา</t>
  </si>
  <si>
    <t>31</t>
  </si>
  <si>
    <t>ตามแผนคาดว่าจะเสร็จปี 2569 แต่เนื่องจากยังไม่ได้รับอนุมัติให้ขยายไปถึง 2569 จึงต้องใส่ปี 2568 เป็นร้อยละ 100</t>
  </si>
  <si>
    <t xml:space="preserve">3) โครงการก่อสร้างอาคารส่งเสริมผู้ประกอบการและนวัตกรรม อุทยานวิทยาศาสตร์และเทคโนโลยี มหาวิทยาลัยวลัยลักษณ์ จังหวัดนครศรีธรรมราช </t>
  </si>
  <si>
    <t xml:space="preserve">ตามแผนคาดว่าจะเสร็จปี 2569 แต่เนื่องจากข้อเสนอโครงการระยะเวลา 2 ปี และเริ่มดำเนินโครงการ จึงต้องใส่ปี 2568 เป็นร้อยละ 100 </t>
  </si>
  <si>
    <t>3) โครงการพัฒนาจังหวัดเป็นเมืองน่าอยู่</t>
  </si>
  <si>
    <t>100</t>
  </si>
  <si>
    <t>4) โครงการพัฒนาโครงสร้างพื้นฐานเทคโนธานี เพื่อรองรับการบริการด้านวิทยาศาสตร์ เทคโนโลยี วิจัยและนวัตกรรม</t>
  </si>
  <si>
    <t>กอก.</t>
  </si>
  <si>
    <t>9. จำนวนสตาร์อัพที่สำนักงานปลัดกระทรวงการอุดมศึกษา วิทยาศาสตร์ วิจัยและนวัตกรรม ให้การสนับสนุน</t>
  </si>
  <si>
    <t>1) โครงการพัฒนาวิสาหกิจในระยะเริ่มต้น</t>
  </si>
  <si>
    <t>ประเด็นยุทธศาสตร์ที่ 3 บริหารจัดการองค์กรให้มีประสิทธิภาพ</t>
  </si>
  <si>
    <t>เป้าหมายการให้บริการหน่วยงาน : สนับสนุนการขับเคลื่อนงานทั้งหน่วยงานภายในและภายนอกสำนักงานปลัดกระทรวงการอุดมศึกษา วิทยาศาสตร์ วิจัยและนวัตกรรม อย่างมีประสิทธิภาพ</t>
  </si>
  <si>
    <t xml:space="preserve">10. ร้อยละของนโยบาย/แผน/มาตรการ/กฎหมาย/ระเบียบ/ข้อบังคับ นำไปใช้ประโยชน์และปฏิบัติได้จริง </t>
  </si>
  <si>
    <t xml:space="preserve">1) ผลผลิต : นโยบาย แผน กลไกและมาตรฐานเพื่อการพัฒนาด้านการอุดมศึกษา วิทยาศาสตร์ วิจัยและนวัตกรรม </t>
  </si>
  <si>
    <t>กยผ.</t>
  </si>
  <si>
    <t>10. ร้อยละความสำเร็จในการขับเคลื่อนการดำเนินงานและบูรณาาการอุดมศึกษา วิทยาศาสตร์ วิจัยและนวัตกรรม</t>
  </si>
  <si>
    <t>11. จำนวนเรื่อง/โครงการที่ได้มีการผลักดันและขับเคลื่อนภายใต้กรอบความร่วมมือระหว่างประเทศ</t>
  </si>
  <si>
    <t>เรื่อง/โครงการ</t>
  </si>
  <si>
    <t>15</t>
  </si>
  <si>
    <t xml:space="preserve">1) โครงการดำเนินงานความร่วมมือด้านการอุดมศึกษา วิทยาศาสตร์ วิจัยและนวัตกรรมกับต่างประเทศ </t>
  </si>
  <si>
    <t>กกต.</t>
  </si>
  <si>
    <t>12. ระบบฐานข้อมูลสารสนเทศที่ใช้สนับสนุนงานด้านอุดมศึกษา วิทยาศาสตร์ วิจัยและนวัตกรรม</t>
  </si>
  <si>
    <t>กรข.</t>
  </si>
  <si>
    <t>ระบบ</t>
  </si>
  <si>
    <t>3</t>
  </si>
  <si>
    <t>12. จำนวนเรื่องด้านเทคโนโลยีดิจิทัลที่ใช้สนับสนุนงานด้านอุดมศึกษา วิทยาศาสตร์ วิจัยและนวัตกรรม (เริ่มปี 2568)</t>
  </si>
  <si>
    <t>ผลผลิต : บริหารจัดการเทคโนโลยีดิจิทัลและบริการเผยแพร่ข้อมูลสารสนเทศ</t>
  </si>
  <si>
    <t>โครงการพัฒนาระบบข้อมูลขนาดใหญ่เพื่อพัฒนาคุณภาพอุดมศึกษาสำหรับ อววน. (Big Data)</t>
  </si>
  <si>
    <t xml:space="preserve">13. ผลคะแนนระดับคุณธรรมและความโปร่งใส (ITA) ในการดำเนินงานของ สป.อว. ผ่านเกณฑ์ที่กำหนด </t>
  </si>
  <si>
    <t>1) โครงการป้องกันการทุจริตประพฤติมิชอบและส่งเสริมคุณธรรมจริยธรรม</t>
  </si>
  <si>
    <t>ศปท.</t>
  </si>
  <si>
    <t>88</t>
  </si>
  <si>
    <t xml:space="preserve">ตัวชี้วัดโครงการของ กปว. ประจำปีงบประมาณ พ.ศ. 2567 (จำแนกตามแผนงาน/ผลผลิต/โครงการ) </t>
  </si>
  <si>
    <t xml:space="preserve">   แผนงานพื้นฐาน</t>
  </si>
  <si>
    <t xml:space="preserve">       แผนงานพื้นฐานด้านการสร้างความสามารถในการแข่งขัน</t>
  </si>
  <si>
    <t xml:space="preserve">       ผลผลิตนโยบาย แผน กลไกและมาตรฐานเพื่อการพัฒนาด้านการอุดมศึกษา วิทยาศาสตร์ วิจัยและนวัตกรรม</t>
  </si>
  <si>
    <t xml:space="preserve">      ผลผลิตส่งเสริมการนำองค์ความรู้และเทคโนโลยีไปใช้ประโยชน์</t>
  </si>
  <si>
    <t xml:space="preserve">        ผลผลิตบริหารจัดการเทคโนโลยีดิจิทัลและบริการเผยแพร่ข้อมูลสารสนเทศ</t>
  </si>
  <si>
    <t xml:space="preserve">        กิจกรรม : การเผยแพร่และสร้างการเรียนรู้ตลอดชีวิต</t>
  </si>
  <si>
    <t xml:space="preserve">           4.6) การจัดงานสัปดาห์วิทยาศาสตร์แห่งชาติ</t>
  </si>
  <si>
    <t xml:space="preserve">          4.8) อุดหนุนการดำเนินงานของสมาคมวิชาการและวิชาชีพด้านวิทยาศาสตร์และเทคโนโลยี</t>
  </si>
  <si>
    <t xml:space="preserve"> แผนงานยุทธศาสตร์</t>
  </si>
  <si>
    <t>แผนงานยุทธศาสตร์การส่งเสริมวิสาหกิจขนาดกลางและขนาดย่อมที่เข้มแข็ง แข่งขันได้</t>
  </si>
  <si>
    <r>
      <t xml:space="preserve">          </t>
    </r>
    <r>
      <rPr>
        <b/>
        <sz val="20"/>
        <color theme="1"/>
        <rFont val="TH SarabunIT๙"/>
        <family val="2"/>
      </rPr>
      <t xml:space="preserve"> 4.9) โครงการส่งเสริมศักยภาพผู้ประกอบการธุรกิจนวัตกรรมรายใหม่ระหว่างกิจการขนาดใหญ่และมหาวิทยาลัย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</t>
    </r>
  </si>
  <si>
    <r>
      <t xml:space="preserve">         </t>
    </r>
    <r>
      <rPr>
        <b/>
        <sz val="20"/>
        <color theme="1"/>
        <rFont val="TH SarabunIT๙"/>
        <family val="2"/>
      </rPr>
      <t xml:space="preserve">  4.10) โครงการสร้างและพัฒนาวิสาหกิจในระยะเริ่มต้น (UBI)</t>
    </r>
  </si>
  <si>
    <t xml:space="preserve">  แผนงานยุทธศาสตร์เพื่อสนับสนุนด้านการสร้างความสามารถในการแข่งขัน</t>
  </si>
  <si>
    <t xml:space="preserve">           4.11) โครงการส่งเสริมกิจการอุทยานวิทยาศาสตร์ (นิคมธุรกิจวิทยาศาสตร์ภูมิภาค)</t>
  </si>
  <si>
    <t xml:space="preserve">           4.12) โครงการศูนย์พัฒนาผู้ประกอบการนวัตกรรมและถ่ายทอดเทคโนโลยี อุทยานวิทยาศาสตร์มหาวิทยาลัยพะเยา</t>
  </si>
  <si>
    <t xml:space="preserve">           4.13) โครงการพัฒนานวัตกรรมเพื่อการพัฒนาภาค (ม.อุบลฯ)</t>
  </si>
  <si>
    <r>
      <t xml:space="preserve">    </t>
    </r>
    <r>
      <rPr>
        <b/>
        <sz val="20"/>
        <color theme="1"/>
        <rFont val="TH SarabunIT๙"/>
        <family val="2"/>
      </rPr>
      <t xml:space="preserve">        4.14) โครงการก่อสร้างอาคารส่งเสริมผู้ประกอบการและนวัตกรรม อุทยานวิทยาศาสตร์และเทคโนโลยีมหาวิทยาลัยวลัยลักษณ์</t>
    </r>
    <r>
      <rPr>
        <sz val="20"/>
        <color theme="1"/>
        <rFont val="TH SarabunIT๙"/>
        <family val="2"/>
      </rPr>
      <t xml:space="preserve"> </t>
    </r>
    <r>
      <rPr>
        <b/>
        <sz val="20"/>
        <color theme="1"/>
        <rFont val="TH SarabunIT๙"/>
        <family val="2"/>
      </rPr>
      <t>จังหวัดนครศรีธรรมราช</t>
    </r>
  </si>
  <si>
    <t xml:space="preserve">           4.15) โครงการมหกรรมส่งเสริมการใช้ประโยชน์ อววน. เพื่อการพัฒนาเศรษฐกิจไทยอย่างยั่งยืนด้วยพลังสหวิทยาการ (Sci Power Thailand)</t>
  </si>
  <si>
    <t xml:space="preserve">                กิจกรรม : งานแสดงสินค้าและนิทรรศการระดับนานาชาติ ด้านนวัตกรรม เทคโนโลยี ธุรกิจนวัตกรรม และการอุดมศึกษา (Sci Power Thailand)</t>
  </si>
  <si>
    <t>แผนงานยุทธศาสตร์การเกษตรสร้างมูลค่า</t>
  </si>
  <si>
    <t>แผนงานยุทธศาสตร์เศรษฐกิจฐานราก</t>
  </si>
  <si>
    <t xml:space="preserve">     4.17 โครงการพัฒนาผลิตภัณฑ์สินค้าชุมชน (OTOP)</t>
  </si>
  <si>
    <t xml:space="preserve">        4.16 โครงการใช้เทคโนโลยีและนวัตกรรม เพื่อการบริหารจัดการฟาร์ม และสร้างความเป็นอัตลักษณ์ให้กับผลิตภัณฑ์ปศุสัตว์ภาคใต้ชายแดน</t>
  </si>
  <si>
    <t xml:space="preserve">   4.18  ระดับความสําเร็จในการดําเนินงานยุทธศาสตร กปว</t>
  </si>
  <si>
    <t xml:space="preserve">   4.19  ระดับความสําเร็จในการบริหารจัดการสํานักงานของ กปว.</t>
  </si>
  <si>
    <t xml:space="preserve">                              เชิงคุณภาพ  ผู้รับการถ่ายทอดเทคโนโลยีนำผลงานไปใช้ประโยชน์ (ร้อยละ)</t>
  </si>
  <si>
    <t xml:space="preserve">                            เชิงปริมาณ จำนวนผู้เข้าร่วมกิจกรรมด้านวิทยาศาสตร์ เทคโนโลยี และนวัตกรรม (ราย)</t>
  </si>
  <si>
    <r>
      <t xml:space="preserve">          </t>
    </r>
    <r>
      <rPr>
        <b/>
        <sz val="20"/>
        <rFont val="TH SarabunIT๙"/>
        <family val="2"/>
      </rPr>
      <t xml:space="preserve"> 4.7) การอุดหนุนสมาคมวิทยาศาสตร์แห่งประเทศไทยในพระบรมราชูปถัมภ์</t>
    </r>
  </si>
  <si>
    <t>ตัวชี้วัดระดับโครงการ : เชิงปริมาณ จำนวนเกษตรกรที่ได้รับการพัฒนาและยกระดับมาตรฐานฟาร์ม</t>
  </si>
  <si>
    <t xml:space="preserve">                                           ผลิตภัณฑ์ปศุสัตว์ได้รับการพัฒนายกระดับ สร้างเอกลักษณ์ของแบรนด์ (Brand Identity) </t>
  </si>
  <si>
    <t xml:space="preserve">                                           ผลิตภัณฑ์ที่เกิดจากการใช้เทคโนโลยีและนวัตกรรมมาสร้างมูลค่าเศษเหลือจากกระบวนการแปรรูปปศุสัตว์</t>
  </si>
  <si>
    <t xml:space="preserve">                                          จำนวนผู้ประกอบการใหม่ที่ได้รับการบ่มเพาะ</t>
  </si>
  <si>
    <t xml:space="preserve">                           เชิงคุณภาพ ความพึงพอใจของผู้เข้าร่วมกิจกรรม</t>
  </si>
  <si>
    <r>
      <t xml:space="preserve">          </t>
    </r>
    <r>
      <rPr>
        <b/>
        <sz val="20"/>
        <rFont val="TH SarabunIT๙"/>
        <family val="2"/>
      </rPr>
      <t xml:space="preserve">  4.4) กิจกรรม : การขับเคลื่อนงานด้านวิทยาศาสตร์ วิจัยและนวัตกรรม สนับสนุนการพัฒนาพื้นที่</t>
    </r>
  </si>
  <si>
    <r>
      <t xml:space="preserve">          </t>
    </r>
    <r>
      <rPr>
        <b/>
        <sz val="20"/>
        <rFont val="TH SarabunIT๙"/>
        <family val="2"/>
      </rPr>
      <t xml:space="preserve">  4.5) กิจกรรม : การจัดงานเทิดพระเกียรติพระบิดาแห่งเทคโนโลยีของไทยและงานวันเทคโนโลยีของไทย</t>
    </r>
  </si>
  <si>
    <t xml:space="preserve">                            เชิงคุณภาพ  ร้อยละความพึงพอใจของผู้เข้าร่วมกิจกรรมด้าน วทน.</t>
  </si>
  <si>
    <t>ขอให้ add ปผ</t>
  </si>
  <si>
    <t xml:space="preserve">                           จำนวนผลิตภัณฑ์/เทคโนโลยีและนวัตกรรมที่เกิดการเจรจาธุรกิจ</t>
  </si>
  <si>
    <t xml:space="preserve">     1) กิจกรรม : สนับสนุนการวิจัยของสถาบันอุดมศึกษา</t>
  </si>
  <si>
    <t xml:space="preserve">    2) กิจกรรม : การส่งเสริมการพัฒนาเทคโนโลยี เครื่องจักร เครื่องมือ และอุปกรณ์ เพื่อเพิ่มขีดความสามารถของภาคการผลิตและบริการ</t>
  </si>
  <si>
    <r>
      <t xml:space="preserve">   3) </t>
    </r>
    <r>
      <rPr>
        <b/>
        <sz val="20"/>
        <rFont val="TH SarabunIT๙"/>
        <family val="2"/>
      </rPr>
      <t>กิจกรรม : การส่งเสริมการนำวิทยาศาสตร์ เทคโนโลยีและนวัตกรรม เพื่อเพิ่มศักยภาพการผลิตและเศรษฐกิจชุมชน</t>
    </r>
  </si>
  <si>
    <t>เป้าหมายปี 2567</t>
  </si>
  <si>
    <t>-</t>
  </si>
  <si>
    <t xml:space="preserve">       ตัวชี้วัดระดับกิจกรรม :  เชิงปริมาณ โครงการวิจัยเพื่อสร้างองค์ความรู้ ถ่ายทอดเทคโนโลยี และพัฒนากำลังคนด้านวิทยาศาสตร์และเทคโนโลยี </t>
  </si>
  <si>
    <t xml:space="preserve">      ตัวชี้วัดระดับโครงการ : เชิงปริมาณ  จำนวนผู้เข้ารับการถ่ายทอดเทคโนโลยีและองค์ความรู้เพื่อเพิ่มศักยภาพกลุ่มเป้าหมาย (คน)</t>
  </si>
  <si>
    <t xml:space="preserve">     ตัวชี้วัดระดับกิจกรรม :  เชิงปริมาณ จำนวนเทคโนโลยีเครื่องจักร เครื่องมือและอุปกรณ์ ที่ได้รับการออกแบบ วิจัยและพัฒนา</t>
  </si>
  <si>
    <t>5 (8)</t>
  </si>
  <si>
    <t>แผน(ผล)</t>
  </si>
  <si>
    <t>(27)</t>
  </si>
  <si>
    <t>(2)</t>
  </si>
  <si>
    <t>1(1.3)</t>
  </si>
  <si>
    <t>(20.5)</t>
  </si>
  <si>
    <t>(25)</t>
  </si>
  <si>
    <t>(3)</t>
  </si>
  <si>
    <t>5(5.08)</t>
  </si>
  <si>
    <t>(21.43)</t>
  </si>
  <si>
    <t>(726)</t>
  </si>
  <si>
    <t>300(355)</t>
  </si>
  <si>
    <t>6(5.77)</t>
  </si>
  <si>
    <t>(22.3)</t>
  </si>
  <si>
    <t>80 (96.7)</t>
  </si>
  <si>
    <t>1(1)</t>
  </si>
  <si>
    <t>1 (1)</t>
  </si>
  <si>
    <t>แผน (ผล)</t>
  </si>
  <si>
    <t>4(14)</t>
  </si>
  <si>
    <t xml:space="preserve"> - จำนวนโครงการวิจัยเพื่อสร้างองค์ความรู้ ถ่ายทอดเทคโนโลยีฯ</t>
  </si>
  <si>
    <t xml:space="preserve"> - จำนวนผู้เข้ารับการถ่ายทอดเทคโนโลยีและองค์ความรู้เพื่อเพิ่มศักยภาพกลุ่มเป้าหมาย</t>
  </si>
  <si>
    <t xml:space="preserve"> - ร้อยละผู้รับการถ่ายทอดเทคโนโลยีนำผลงานไปใช้ประโยชน์ </t>
  </si>
  <si>
    <t xml:space="preserve"> - จำนวนเทคโนโลยีเครื่องจักร เครื่องมือและอุปกรณ์ ที่ได้รับการออกแบบ</t>
  </si>
  <si>
    <t xml:space="preserve"> - จำนวนผลงานด้านวิทยาศาสตร์ เทคโนโลยีและนวัตกรรม ที่ส่งเสริมไปใช้ในการเพิ่มศักยภาพ </t>
  </si>
  <si>
    <t>1. สนับสนุนการวิจัยของสถาบันอุดมศึกษา (CoE)</t>
  </si>
  <si>
    <t xml:space="preserve">2. การส่งเสริมการพัฒนาเทคโนโลยี เครื่องจักร เครื่องมือ และอุปกรณ์ </t>
  </si>
  <si>
    <t>3. การส่งเสริมการนำ วทน. เพื่อเพิ่มศักยภาพการผลิตและเศรษฐกิจชุมชน</t>
  </si>
  <si>
    <t>4. การขับเคลื่อนงานด้าน วทน. สนับสนุนการพัฒนาพื้นที่</t>
  </si>
  <si>
    <t xml:space="preserve"> - จำนวนผู้รับบริการงานด้านการอุดมศึกษา วิทยาศาสตร์ เทคโนโลยี และนวัตกรรม</t>
  </si>
  <si>
    <t xml:space="preserve"> - จำนวนแผนงาน/โครงการด้าน อววน. ที่บรรจุในแผนพัฒนาพื้นที่ </t>
  </si>
  <si>
    <t xml:space="preserve"> - ร้อยละความพึงพอใจของผู้เข้าร่วมกิจกรรมด้านวิทยาศาสตร์ เทคโนโลยีและนวัตกรรม</t>
  </si>
  <si>
    <t xml:space="preserve"> - จำนวนเรื่องที่มีการนำ อววน. ไปสนับสนุนการพัฒนาพื้นที่</t>
  </si>
  <si>
    <t xml:space="preserve"> - จำนวนชุมชน/ท้องถิ่นที่ อววน. เข้าไปช่วยพัฒนา(ตัวชี้วัดส่งกระทรวง)</t>
  </si>
  <si>
    <t>5. การจัดงานเทิดพระเกียรติพระบิดาแห่งเทคโนโลยีของไทย</t>
  </si>
  <si>
    <t xml:space="preserve"> - จำนวนกิจกรรมที่เผยแพร่ความรู้ทางด้าน วทน.</t>
  </si>
  <si>
    <t xml:space="preserve"> - จำนวนผู้เข้าร่วมกิจกรรมด้านวิทยาศาสตร์ เทคโนโลยี และนวัตกรรม </t>
  </si>
  <si>
    <t xml:space="preserve"> - ร้อยละความพึงพอใจของผู้เข้าร่วมกิจกรรมด้าน วทน.</t>
  </si>
  <si>
    <t xml:space="preserve"> - จำนวนผลิตภัณฑ์/เทคโนโลยีและนวัตกรรมที่เกิดการเจรจาธุรกิจ</t>
  </si>
  <si>
    <t xml:space="preserve"> - จำนวนเทคโนโลยีและนวัตกรรมที่นำมาจัดแสดง</t>
  </si>
  <si>
    <t>6. การจัดงานสัปดาห์วิทยาศาสตร์แห่งชาติ</t>
  </si>
  <si>
    <t xml:space="preserve"> - จำนวนผู้เข้าร่วมกิจกรรมด้านวิทยาศาสตร์ เทคโนโลยีและนวัตกรรม</t>
  </si>
  <si>
    <t>7. การอุดหนุนสมาคมวิทยาศาสตร์แห่งประเทศไทยในพระบรมราชูปถัมภ์</t>
  </si>
  <si>
    <t>8. อุดหนุนการดำเนินงานของสมาคมวิชาการและวิชาชีพด้านวิทยาศาสตร์และเทคโนโลยี</t>
  </si>
  <si>
    <t>9. โครงการส่งเสริมศักยภาพผู้ประกอบการฯ (SiBB)</t>
  </si>
  <si>
    <t xml:space="preserve"> - จำนวนศูนย์ที่ได้รับการสนับสนุน </t>
  </si>
  <si>
    <t xml:space="preserve"> - จำนวนวิสาหกิจเริ่มต้นที่ได้รับการสนับสนุนศักยภาพฯ</t>
  </si>
  <si>
    <t>10. โครงการสร้างและพัฒนาวิสาหกิจในระยะเริ่มต้น (UBI)</t>
  </si>
  <si>
    <t xml:space="preserve"> - ร้อยละงานวิจัยที่นำไปใช้ประโยชน์ในเชิงพาณิชย์/อุตสาหกรรม </t>
  </si>
  <si>
    <t xml:space="preserve"> - จำนวนการจ้างงาน </t>
  </si>
  <si>
    <t xml:space="preserve"> - มูลค่าทางเศรษฐกิจ </t>
  </si>
  <si>
    <t xml:space="preserve"> - จำนวนผู้ที่เข้ารับการบ่มเพาะความเป็นผู้ประกอบการในระดับ Pre-Incubation </t>
  </si>
  <si>
    <t xml:space="preserve"> - จำนวนผู้ประกอบการที่เกิดขึ้นใหม่ (Startup companies) </t>
  </si>
  <si>
    <t xml:space="preserve"> - จำนวนผู้ประกอบการของบริษัทเต็มรูปแบบ (Spin off companies) </t>
  </si>
  <si>
    <t>11. โครงการส่งเสริมกิจการอุทยานวิทยาศาสตร์ (นิคมธุรกิจวิทยาศาสตร์ภูมิภาค)</t>
  </si>
  <si>
    <t xml:space="preserve"> - จำนวนหน่วยงานที่รับการส่งเสริมกิจการอุทยานวิทยาศาสตร์</t>
  </si>
  <si>
    <t xml:space="preserve"> - จำนวนยุทธศาสตร์ หลักเกณฑ์ แผน แนวทาง และมาตรการในการส่งเสริมกิจการอุทยานฯ</t>
  </si>
  <si>
    <t xml:space="preserve"> - จำนวนอุทยานวิทยาศาสตร์ที่ได้รับการพัฒนาขีดความสามารถในการให้บริการ</t>
  </si>
  <si>
    <t xml:space="preserve"> - จำนวนผู้ประกอบการที่ได้รับการพัฒนาเพื่อเป็นผู้ประกอบการธุรกิจเทคโนโลยี </t>
  </si>
  <si>
    <t xml:space="preserve"> - จำนวนโครงการส่งเสริมและพัฒนาเทคโนโลยี (โครงการ)</t>
  </si>
  <si>
    <t xml:space="preserve"> - จำนวนผู้เข้าร่วมกิจกรรมสร้างความตระหนักของอุทยานวิทยาศาสตร์ (คน)</t>
  </si>
  <si>
    <t xml:space="preserve"> - ความพึงพอใจของหน่วยงานที่รับส่งเสริมกิจการอุทยานวิทยาศาสตร์</t>
  </si>
  <si>
    <t xml:space="preserve"> - จำนวนคนที่เกี่ยวข้องกับการส่งเสริมกิจการอุทยานวิทยาศาสตร์ที่ได้รับการพัฒนาศักยภาพ</t>
  </si>
  <si>
    <t xml:space="preserve"> - จำนวนโครงการที่ผ่านความเห็นชอบและเครือข่ายนำไปดำเนินการ </t>
  </si>
  <si>
    <t xml:space="preserve"> - จำนวนผู้ใช้บริการพื้นที่อาคารอำนวยการอุทยานวิทยาศาสตร์ทั้ง 4 แห่ง </t>
  </si>
  <si>
    <t xml:space="preserve"> - ร้อยละความสำเร็จการก่อสร้าง ศูนย์พัฒนาผู้ประกอบการนวัตกรรมและถ่ายทอดเทคโนโลยี อุทยานวิทยาศาสตร์มหาวิทยาลัยพะเยา </t>
  </si>
  <si>
    <t>13. โครงการพัฒนานวัตกรรมเพื่อการพัฒนาภาค (ม.อุบลฯ)</t>
  </si>
  <si>
    <t xml:space="preserve"> - ร้อยละความสำเร็จการก่อสร้างอาคารศูนย์พัฒนาผู้ประกอบการนวัตกรรม (ม.อุบลฯ)</t>
  </si>
  <si>
    <t>14. โครงการก่อสร้างอาคารส่งเสริมผู้ประกอบการและนวัตกรรม อุทยานวิทยาศาสตร์และเทคโนโลยี ม.วลัยลักษณ์</t>
  </si>
  <si>
    <t xml:space="preserve"> - ร้อยละความสำเร็จการก่อสร้างอาคารส่งเสริมผู้ประกอบการและนวัตกรรม </t>
  </si>
  <si>
    <t>15. โครงการ Sci Power Thailand</t>
  </si>
  <si>
    <t>กิจกรรม : งานแสดงสินค้าและนิทรรศการระดับนานาชาติ (Sci Power Thailand)</t>
  </si>
  <si>
    <t xml:space="preserve"> - มูลค่าผลกระทบทางเศรษฐกิจและสังคม </t>
  </si>
  <si>
    <t xml:space="preserve"> - จำนวนผู้เข้าร่วมกิจกรรมทั่วประเทศ </t>
  </si>
  <si>
    <t xml:space="preserve"> - จำนวนผู้เข้าร่วมกิจกรรม </t>
  </si>
  <si>
    <t xml:space="preserve"> - จำนวนการจับคู่เจรจาธุรกิจ </t>
  </si>
  <si>
    <t xml:space="preserve"> - มูลค่าผลกระทบทางเศรษฐกิจ</t>
  </si>
  <si>
    <t xml:space="preserve"> - จำนวนงานวิจัยที่สามารถขยายผลได้</t>
  </si>
  <si>
    <t xml:space="preserve"> - จำนวนผู้ประกอบการและบุคคลทั่วไปได้รับการพัฒนาศักยภาพและความรู้ </t>
  </si>
  <si>
    <t xml:space="preserve"> - ร้อยละความพึงพอใจของผู้ร่วมงาน</t>
  </si>
  <si>
    <t>16. โครงการปศุสัตว์ภาคใต้ชายแดน</t>
  </si>
  <si>
    <t xml:space="preserve"> - จำนวนเกษตรกรที่ได้รับการพัฒนาและยกระดับมาตรฐานฟาร์ม</t>
  </si>
  <si>
    <t xml:space="preserve"> - ผลิตภัณฑ์ปศุสัตว์ได้รับการพัฒนายกระดับ สร้างเอกลักษณ์ของแบรนด์ (Brand Identity) </t>
  </si>
  <si>
    <t xml:space="preserve"> - ผลิตภัณฑ์ที่เกิดจากการใช้เทคโนโลยีและนวัตกรรมมาสร้างมูลค่าเศษเหลือจากกระบวนการแปรรูปปศุสัตว์</t>
  </si>
  <si>
    <t xml:space="preserve"> - จำนวนผู้ประกอบการใหม่ที่ได้รับการบ่มเพาะ</t>
  </si>
  <si>
    <t xml:space="preserve"> - ร้อยละความพึงพอใจของผู้เข้าร่วมกิจกรรม</t>
  </si>
  <si>
    <t xml:space="preserve"> - เกษตรกรที่ได้รับการถ่ายทอดเทคโนโลยี</t>
  </si>
  <si>
    <t>17. โครงการพัฒนาผลิตภัณฑ์สินค้าชุมชน (OTOP)</t>
  </si>
  <si>
    <t xml:space="preserve"> - จำนวนสถานประกอบการ/ชุมชน ที่ใช้ผลงานวิจัยและพัฒนาไปเพิ่มมูลค่า ลดรายจ่าย เพิ่มรายได้ </t>
  </si>
  <si>
    <t xml:space="preserve"> - จำนวนผลิตภัณฑ์ OTOP ที่ได้รับการยกระดับด้วย วทน. (ผลิตภัณฑ์)</t>
  </si>
  <si>
    <t xml:space="preserve">12. โครงการศูนย์พัฒนาผู้ประกอบการนวัตกรรมและถ่ายทอดเทคโนโลยี อุทยานวิทยาศาสตร์มหาวิทยาลัยพะเยา </t>
  </si>
  <si>
    <r>
      <t xml:space="preserve"> - ร้อยละของรายได้ที่เพิ่มขึ้นของผู้ประกอบการ OTOP ที่ได้รับการยกระดับด้วย วทน. *</t>
    </r>
    <r>
      <rPr>
        <sz val="16"/>
        <color rgb="FFFF0000"/>
        <rFont val="TH SarabunIT๙"/>
        <family val="2"/>
      </rPr>
      <t>ตอบไตรมาส 4</t>
    </r>
  </si>
  <si>
    <r>
      <t xml:space="preserve"> - ร้อยละของผลิตภัณฑ์ OTOP ที่ดำเนินการบรรลุตามแผนการยกระดับด้วย วทน. </t>
    </r>
    <r>
      <rPr>
        <sz val="16"/>
        <color rgb="FFFF0000"/>
        <rFont val="TH SarabunIT๙"/>
        <family val="2"/>
      </rPr>
      <t>*ตอบไตรมาส 4</t>
    </r>
  </si>
  <si>
    <t>ม.ค. 67 : 
- อยู่ระหว่างการพิจารณาข้อเสนอโครงการวิจัยของศูนย์ความเป็นเลิศ ทั้ง 11 ศูนย์ ซึ่งคาดว่าจะพิจารณาแล้วเสร็จภายในเดือน มีนาคม 2567 
- สำนักโครงการพัฒนาบัณฑิตศึกษาและวิจัยด้านวิทยาศาสตร์และเทคโนโลยี ซึ่งเป็นหน่วยประสานงานกลางของศูนย์ความเป็นเลิศ อยู่ระหว่างการขับเคลื่อนทิศทางการทำงานวิจัยใหม่ของ 11 ศูนย์ ผ่านคณะกรรมการอำนวยการฯ ซึ่งมีหน้าที่กำหนดกรอบนโยบาย
ในการดำเนินงานของศูนย์ความเป็นเลิศ ทั้ง 11 ศูนย์</t>
  </si>
  <si>
    <t>COE</t>
  </si>
  <si>
    <t>(162)</t>
  </si>
  <si>
    <t>(142)</t>
  </si>
  <si>
    <t>(2,693)</t>
  </si>
  <si>
    <t>5(3)</t>
  </si>
  <si>
    <t>เครื่องจักร</t>
  </si>
  <si>
    <t>ชุมชน</t>
  </si>
  <si>
    <t>ข้อมูล ณ เดือนมกราคม 2567 (1 คุลาคม 2566 – 31 มกราคม 2567)</t>
  </si>
  <si>
    <t>จำนวนผลงานด้านวิทยาศาสตร์ เทคโนโลยี และนวัตกรรม ที่ส่งเสริมไปใช้ในการเพิ่มศักยภาพ (เป้าหมาย 20 เรื่อง) จำนวน 3 เทคโนโลยี</t>
  </si>
  <si>
    <t>เทคโนโลยีการผลิตไซรัปมันม่วงเพื่อใช้ในการทำเครื่องดื่ม</t>
  </si>
  <si>
    <t>มหาวิทยาลัยเทคโนโลยีราชมงคลสุวรรณภูมิ ศูนย์หันตรา</t>
  </si>
  <si>
    <t>เทคโนโลยีการยืดอายุการเก็บรักษาหัวมันเทศด้วยสารละลายเกลือ</t>
  </si>
  <si>
    <t>เทคโนโลยีการผลิตผลิตภัณฑ์จากสีย้อมชีวมวลตาลโตนด </t>
  </si>
  <si>
    <t>มหาวิทยาลัยสงขลานครินทร์</t>
  </si>
  <si>
    <t>ผลงานประจำเดือนมกราคม 2567</t>
  </si>
  <si>
    <t xml:space="preserve">1.       ขออนุมัติประชุมคณะทำงานจัดงานและติดตามประเมินผลการจัดงานสัปดาห์วิทยาศาสตร์แห่งชาติส่วนภูมิภาค ครั้งที่ 1/2567 </t>
  </si>
  <si>
    <t>2.       เตรียมรายละเอียดการประชุม เช่น สรุปผลการดำเนินงานโครงการปี 2566 ตรวจสอบรายละเอียดข้อเสนอโครงการปี 2567 จำนวน 58 โครงการ ประสานคณะทำงานฯ แจ้งรายละเอียดการประชุม</t>
  </si>
  <si>
    <t>สัปดาห์วิทย์</t>
  </si>
  <si>
    <t>- ประมวลผลและสรุปผลการพิจารณาคัดเลือกข้อเสนอโครง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 ประจำปีงบประมาณ พ.ศ. 2567</t>
  </si>
  <si>
    <t>- จัดการประชุมคณะกรรมการพิจารณาโครง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 ครั้งที่ 1/2567 เพื่อให้คณะกรรมการฯ เห็นชอบกรอบงบประมาณสนับสนุนเพื่อดำเนินโครง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 ประจำปีงบประมาณ พ.ศ. 2567 โดยใช้งบประมาณรายจ่ายประจำปี พ.ศ. 2566 ไปพลางก่อน ที่ได้รับจัดสรร ซึ่งจะสนับสนุนในส่วนของผู้ประกอบการธุรกิจนวัตกรรมรายใหม่ และการจัดกิจกรรม SiBB Knowledge Sharing</t>
  </si>
  <si>
    <t>- อยู่ระหว่างการเสนออนุมัติการสนับสนุนงบประมาณเพื่อดำเนินโครง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 ประจำปีงบประมาณ พ.ศ. 2567 ให้หน่วยงานที่ผ่านการพิจารณา</t>
  </si>
  <si>
    <t>SiBB</t>
  </si>
  <si>
    <t>นิคมธุรกิจวิทยาศาสตร์ภูมิภาค</t>
  </si>
  <si>
    <t xml:space="preserve">จำนวนหน่วยงานที่รับการส่งเสริมกิจการอุทยานวิทยาศาสตร์ </t>
  </si>
  <si>
    <t xml:space="preserve">- กค.กอก. ส่งเรื่องกลับที่ กปว. เพื่อดำเนินการแก้ไขเอกสารเกี่ยวกับงบประมาณ เมื่อวันที่ 15 มกราคม 2567 ซึ่ง กปว. กำลังดำเนินการแก้ไขตามข้อเสนอแนะของ กค.กอก. </t>
  </si>
  <si>
    <t xml:space="preserve">จำนวนผู้ประกอบการที่ได้รับการพัฒนาเพื่อเป็นผู้ประกอบการธุรกิจเทคโนโลยี </t>
  </si>
  <si>
    <t>ม.ค. 67 มีการดำเนินงาน ดังนี้</t>
  </si>
  <si>
    <t>- นำส่งเอกสารแจ้งผลการสนับสนุนงบประมาณแก่อุทยานวิทยาศาสตร์ภูมิภาค รวมถึงขอบเขตการดำเนินงาน งบประมาณที่ได้รับและงวดการจ่ายเงินสนับสนุน และข้อเสนอแนะจากผู้เชี่ยวชาญในการดำเนินกิจกรรมของแต่ละแผนงาน</t>
  </si>
  <si>
    <t>- อุทยานวิทยาศาสตร์ภูมิภาคเริ่มดำเนินการคัดเลือกผู้ประกอบการ/โครงการ เข้าร่วมแผนงานการบ่มเพาะธุรกิจฯ และแผนงาน IRTC</t>
  </si>
  <si>
    <t xml:space="preserve">จำนวนโครงการส่งเสริมและพัฒนาเทคโนโลยี </t>
  </si>
  <si>
    <t xml:space="preserve">จำนวนผู้เข้าร่วมกิจกรรมสร้างความตระหนักของอุทยานวิทยาศาสตร์ </t>
  </si>
  <si>
    <t>- กค.กอก. ส่งเรื่องกลับที่ กปว. เพื่อดำเนินการแก้ไขเอกสารเกี่ยวกับงบประมาณ เมื่อวันที่ 15 มกราคม 2567 ซึ่ง กปว. กำลังดำเนินการแก้ไขตามข้อเสนอแนะของ กค.กอก.</t>
  </si>
  <si>
    <t>จำนวนคนที่เกี่ยวข้องกับการส่งเสริมกิจการอุทยานวิทยาศาสตร์ที่ได้รับการพัฒนาศักยภาพ</t>
  </si>
  <si>
    <t>กิจกรรม การส่งเสริมกิจการอุทยานวิทยาศาสตร์ (กปว.)</t>
  </si>
  <si>
    <t>กิจกรรม การดำเนินงานอุทยานวิทยาศาสตร์ (กปว.)</t>
  </si>
  <si>
    <t>จำนวนโครงการที่ผ่านความเห็นชอบและเครือข่ายนำไปดำเนินการ (โครงการ)</t>
  </si>
  <si>
    <t>กิจกรรม การบริหารจัดการอาคารอุทยานวิทยาศาสตร์ (กปว.)</t>
  </si>
  <si>
    <t>- จัดทำบันทึกข้อความอนุมัติเบิกจ่ายงบประมาณให้แก่อุทยานวิทยาศาสตร์ภูมิภาค ประจำปีงบประมาณ พ.ศ. 2567 โดยใช้งบประมาณประจำปี พ.ศ. 2566 ไปพลางก่อน</t>
  </si>
  <si>
    <t>11(6.96)</t>
  </si>
  <si>
    <t>พะเยา</t>
  </si>
  <si>
    <t>ร้อยละความสำเร็จการก่อสร้างศูนย์พัฒนาผู้ประกอบการนวัตกรรมและถ่ายทอดเทคโนโลยี อุทยานวิทยาศาสตร์มหาวิทยาลัยพะเยา จ.พะเยา</t>
  </si>
  <si>
    <t>พิจารณาจากมูลค่างวดงานสะสม (ร้อยละ) ของโครงการ โดยปัจจุบันมีผลการดำเนินงานพิจารณาตามมูลค่างวดงานสะสม ร้อยละ 6.96 โดยได้ผ่านมติเห็นชอบรับมอบงานก่อสร้างฯ งวดที่ 2 โดยโครงการอยู่ระหว่างงานก่อสร้างรากฐานและพื้นที่รอบอาคาร</t>
  </si>
  <si>
    <t>ปัญหาอุปสรรค</t>
  </si>
  <si>
    <t>แนวทางแก้ไข ข้อเสนอแนะ</t>
  </si>
  <si>
    <t>งานเจาะเสาเข็ม อาคาร A พบชั้นดินดานแข็งมากในระดับลึกจากผิวดินเดิม -5.00 ม.</t>
  </si>
  <si>
    <t>- วางแผนเปลี่ยนหัวเจาะ เพื่อให้เจาะ</t>
  </si>
  <si>
    <t>ชั้นดินแข็งได้ อยู่ระหว่างการดำเนินการแก้ไข</t>
  </si>
  <si>
    <t>อาคาร B ปริมาณงานดินที่ต้องทำการขุดและตัดภูเขามีปริมาณมาก พื้นที่กองเก็บดินในบริเวณพื้นที่ก่อสร้างไม่เพียงพอ</t>
  </si>
  <si>
    <t>- ย้ายดินไปกองเก็บในบริเวณใกล้เคียง เพื่อลดปริมาณที่จะกีดขวางการทำงาน</t>
  </si>
  <si>
    <t>- เร่งเทเสาตอม่อ เพื่อเร่งการถมดินกลับในพื้นที่</t>
  </si>
  <si>
    <t>- เพิ่มเครื่องจักร เพื่อให้ได้ผลงานต่อวันเฉลี่ยไม่น้อยกว่า 12 ต้น</t>
  </si>
  <si>
    <t>พบเศษวัสดุ เสาเข็มเก่า เศษต้นไม้ ในบริเวณที่ทำงานเจาะเสาเข็มเจาะ</t>
  </si>
  <si>
    <t>(25.1)</t>
  </si>
  <si>
    <t>อุบล</t>
  </si>
  <si>
    <t>ร้อยละความสำเร็จการก่อสร้างอาคารศูนย์พัฒนาผู้ประกอบการนวัตกรรม (มหาวิทยาลัยอุบลราชธานี   ต.ศรีไค อ.วารินชำราบ จ.อุบลราชธานี (ร้อยละ)</t>
  </si>
  <si>
    <t>ประชุมตรวจรับงานจ้างก่อสร้างฯ และจ้างควบคุมงานก่อสร้างฯ อาคารศูนย์พัฒนาผู้ประกอบการนวัตกรรม มหาวิทยาลัยอุบลราชธานี ครั้งที่ 1/2567</t>
  </si>
  <si>
    <t>วางศิลาฤกษ์</t>
  </si>
  <si>
    <t>- จำนวนเกษตรกรที่ได้รับการพัฒนาและยกระดับมาตรฐานฟาร์ม (5 ราย)</t>
  </si>
  <si>
    <t>-จำนวนผู้ประกอบการใหม่ที่ได้รับการบ่มเพาะ (5 ราย)</t>
  </si>
  <si>
    <t>- ความพึงพอใจของผู้เข้าร่วมกิจกรรม (ร้อยละ 80)</t>
  </si>
  <si>
    <t>- เกษตรกรที่ได้รับการถ่ายทอดเทคโนโลยี (250 ราย) (ตัวชี้วัดระดับกิจกรรม)</t>
  </si>
  <si>
    <t xml:space="preserve"> ผลิตภัณฑ์ปศุสัตว์ได้รับการพัฒนายกระดับ สร้างเอกลักษณ์ของแบรนด์ (Brand Identity) (10 ผลิตภัณฑ์)</t>
  </si>
  <si>
    <t>ปศุสัตว์</t>
  </si>
  <si>
    <t>ผลิตภัณฑ์ที่เกิดจากการใช้เทคโนโลยีและนวัตกรรมมาสร้างมูลค่า เศษเหลือจากกระบวนการแปรรูปปศุสัตว์ (5 ผลิตภัณฑ์)</t>
  </si>
  <si>
    <t>มค.67 สถาบันอุดมศึกษาที่เป็นหน่วยดำเนินงานได้ตอบยืนยันการรับสนับสนุนงบประมาณ และได้จัดทำบันทึกถึงคลังเพื่ออุดหนุนงบประมาณ งวดที่ 1 จำนวน 4,192,000 บาท</t>
  </si>
  <si>
    <t>3.2 คัดกรองใบสมัครเบื้องต้นตามหลักเกณฑ์ของ สป.อว. เพื่อเข้าสู่กระบวนการ Pitching Online สรุปผลได้ ดังนี้</t>
  </si>
  <si>
    <t xml:space="preserve">      (1) ใบสมัครของผู้ประกอบการที่ผ่านการคัดกรองเบื้องต้นฯ จำนวน 396 ราย (เป็นผู้ประกอบการที่มีที่ปรึกษาโครงการแล้ว จำนวน 367 ราย และรอจับคู่ที่ปรึกษา จำนวน 29 ราย) </t>
  </si>
  <si>
    <t xml:space="preserve">      (2) ใบสมัครของผู้ประกอบการที่เข้าร่วมกิจกรรมโอทอปสัญจร (จัดกิจกรรมในรูปแบบออนไซต์) จำนวน 74 ราย (ซึ่งในจำนวนนี้ คณะทำงานฯ มีความเห็นให้วิเคราะห์ความต้องการและประเด็นการพัฒนาเพิ่มเติม เพื่อเตรียมเข้าสู่กระบวนการ Pitching Online พร้อมกับใบสมัครฯ ในข้อ (1) จำนวน 28 ราย)</t>
  </si>
  <si>
    <t xml:space="preserve">         (3) ใบสมัครของผู้ประกอบการที่ไม่ผ่านการคัดกรองฯ จำนวน 128 ราย (ซึ่งในจำนวนนี้เป็นใบสมัครซ้ำ 25 ใบ)</t>
  </si>
  <si>
    <t>3.3 จัดประชุมเชิงปฏิบัติการการนำเสนอแนวคิดในการพัฒนาและยกระดับผลิตภัณฑ์สินค้าชุมชน (Pitching) ภายใต้โครงการพัฒนาผลิตภัณฑ์สินค้าชุมชน ปีงบประมาณ พ.ศ. 2567 โดยจะดำเนินการระหว่างวันที่ 1 – 20 กุมภาพันธ์ 2567 สำหรับผู้ประกอบการที่ใบสมัครผ่านเกณฑ์การคัดกรองฯ และมีที่ปรึกษาจากสถาบันการศึกษาเครือข่าย อว. แล้ว (ช่องทางยื่นใบสมัครตามประกาศรับใบสมัครทั่วประเทศ) จำนวน 367 ราย  และช่องทางยื่นใบสมัครผ่านกิจกรรม OTOP สัญจร จำนวน 28 ราย รวมทั้งสิ้นจำนวน 395 ราย โดยมีวัตถุประสงค์เพื่อรับฟังการนำเสนอแนวคิดการพัฒนาและยกระดับผลิตภัณฑ์ OTOP ด้วย วทน. ตามแนวทางคูปองวิทย์เพื่อโอทอปจากที่ปรึกษาพร้อมรับฟังข้อคิดเห็นเชิงเทคนิค จากคณะทำงานพิจารณาและคัดเลือกข้อเสนอโครงการเพื่อสนับสนุนงบประมาณการยกระดับ OTOP ด้วยวิทยาศาสตร์ เทคโนโลยีและนวัตกรรม ประจำปีงบประมาณ พ.ศ. 25667</t>
  </si>
  <si>
    <t>OTOP</t>
  </si>
  <si>
    <t>18(33)</t>
  </si>
  <si>
    <t xml:space="preserve"> กิจกรรม : การดำเนินงานอุทยานวิทยาศาสตร์ (กปว.)</t>
  </si>
  <si>
    <t>ก.พ.67 : ผลงานโครงการวิจัยเพื่อสร้างองค์ความรู้ และถ่ายทอดเทคโนโลยี จำนวน 3 โครงการประกอบด้วย</t>
  </si>
  <si>
    <t>2. โครงการ “เซนเซอร์แบบเปลี่ยนสีและเคมีไฟฟ้าสำหรับวิเคราะห์คุณภาพอาหาร</t>
  </si>
  <si>
    <t>3. โครงการ “การพัฒนาผลิตภัณฑ์เส้นด้ายยางยืดเพื่อความยั่งยืน”</t>
  </si>
  <si>
    <t>(1,064)</t>
  </si>
  <si>
    <t>4 (21)</t>
  </si>
  <si>
    <t>500(259)</t>
  </si>
  <si>
    <t>5000(3,756)</t>
  </si>
  <si>
    <t>10,100(6,449)</t>
  </si>
  <si>
    <t>50(117)</t>
  </si>
  <si>
    <t>200</t>
  </si>
  <si>
    <t>(98)</t>
  </si>
  <si>
    <t>(94.03)</t>
  </si>
  <si>
    <t>80 (96.24)</t>
  </si>
  <si>
    <t>5(12)</t>
  </si>
  <si>
    <t>20(15)</t>
  </si>
  <si>
    <t>ผลงานประจำเดือนกุมภาพันธ์ 2567</t>
  </si>
  <si>
    <r>
      <t>1.</t>
    </r>
    <r>
      <rPr>
        <sz val="7"/>
        <color theme="1"/>
        <rFont val="TH SarabunPSK"/>
        <family val="2"/>
      </rPr>
      <t xml:space="preserve">       </t>
    </r>
    <r>
      <rPr>
        <sz val="12"/>
        <color theme="1"/>
        <rFont val="TH SarabunPSK"/>
        <family val="2"/>
      </rPr>
      <t xml:space="preserve">ขออนุมัติประชุมคณะทำงานจัดงานและติดตามประเมินผลการจัดงานสัปดาห์วิทยาศาสตร์แห่งชาติส่วนภูมิภาค ครั้งที่ 1/2567 </t>
    </r>
  </si>
  <si>
    <r>
      <t>2.</t>
    </r>
    <r>
      <rPr>
        <sz val="7"/>
        <color theme="1"/>
        <rFont val="TH SarabunPSK"/>
        <family val="2"/>
      </rPr>
      <t xml:space="preserve">       </t>
    </r>
    <r>
      <rPr>
        <sz val="12"/>
        <color theme="1"/>
        <rFont val="TH SarabunPSK"/>
        <family val="2"/>
      </rPr>
      <t>เตรียมรายละเอียดการประชุม เช่น สรุปผลการดำเนินงานโครงการปี 2566 ตรวจสอบรายละเอียดข้อเสนอโครงการปี 2567 จำนวน 58 โครงการ ประสานคณะทำงานฯ แจ้งรายละเอียดการประชุม</t>
    </r>
  </si>
  <si>
    <r>
      <t>3.</t>
    </r>
    <r>
      <rPr>
        <sz val="7"/>
        <color theme="1"/>
        <rFont val="TH SarabunPSK"/>
        <family val="2"/>
      </rPr>
      <t xml:space="preserve">       </t>
    </r>
    <r>
      <rPr>
        <sz val="12"/>
        <color theme="1"/>
        <rFont val="TH SarabunPSK"/>
        <family val="2"/>
      </rPr>
      <t>ถนนสายวิทยาศาสตร์รับงานวันเด็กแห่งชาติ ปี 2567 วันที่ 12-13 มกราคม 2567 มีผู้มาร่วมกิจกรรม จำนวน 11,040 คน</t>
    </r>
  </si>
  <si>
    <r>
      <t>1.</t>
    </r>
    <r>
      <rPr>
        <sz val="7"/>
        <color rgb="FFC00000"/>
        <rFont val="TH SarabunPSK"/>
        <family val="2"/>
      </rPr>
      <t xml:space="preserve">       </t>
    </r>
    <r>
      <rPr>
        <sz val="12"/>
        <color rgb="FFC00000"/>
        <rFont val="TH SarabunPSK"/>
        <family val="2"/>
      </rPr>
      <t>ประชุมคณะทำงานจัดงานและติดตามประเมินผลการจัดงานสัปดาห์วิทยาศาสตร์แห่งชาติส่วนภูมิภาค ครั้งที่ 1/2567 วันที่ 6 กุมภาพันธ์ 2567 มอบหมายอ่านและให้คะแนนโครงการปี 2567</t>
    </r>
  </si>
  <si>
    <r>
      <t>2.</t>
    </r>
    <r>
      <rPr>
        <sz val="7"/>
        <color rgb="FFC00000"/>
        <rFont val="TH SarabunPSK"/>
        <family val="2"/>
      </rPr>
      <t xml:space="preserve">       </t>
    </r>
    <r>
      <rPr>
        <sz val="12"/>
        <color rgb="FFC00000"/>
        <rFont val="TH SarabunPSK"/>
        <family val="2"/>
      </rPr>
      <t xml:space="preserve">ประสานงาน ส่งข้อเสนอโครงการและรวบรวมคะแนนโครงการจากคณะทำงานฯ </t>
    </r>
  </si>
  <si>
    <r>
      <t>3.</t>
    </r>
    <r>
      <rPr>
        <sz val="7"/>
        <color rgb="FFC00000"/>
        <rFont val="TH SarabunPSK"/>
        <family val="2"/>
      </rPr>
      <t xml:space="preserve">       </t>
    </r>
    <r>
      <rPr>
        <sz val="12"/>
        <color rgb="FFC00000"/>
        <rFont val="TH SarabunPSK"/>
        <family val="2"/>
      </rPr>
      <t xml:space="preserve">ขออนุมัติจัดประชุมคณะทำงานจัดงานและติดตามประเมินผลการจัดงานสัปดาห์วิทยาศาสตร์แห่งชาติส่วนภูมิภาค ครั้งที่ 2/2567 วันที่ 6 มีนาคม 2567 พร้อมเตรียมรายละเอียดการประชุมครั้งที่ 2/2567  </t>
    </r>
  </si>
  <si>
    <r>
      <t>4.</t>
    </r>
    <r>
      <rPr>
        <sz val="7"/>
        <color rgb="FFC00000"/>
        <rFont val="TH SarabunPSK"/>
        <family val="2"/>
      </rPr>
      <t xml:space="preserve">       </t>
    </r>
    <r>
      <rPr>
        <sz val="12"/>
        <color rgb="FFC00000"/>
        <rFont val="TH SarabunPSK"/>
        <family val="2"/>
      </rPr>
      <t xml:space="preserve">เตรียมเอกสารจ้างลูกจ้างเหมาต่อเนื่อง </t>
    </r>
  </si>
  <si>
    <t>- สป.อว. อนุมัติสนับสนุนงบประมาณเพื่อดำเนินโครง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 ประจำปีงบประมาณ พ.ศ. 2567 ระยะที่ 1 และแจ้งผลให้หน่วยงานที่ผ่านการพิจารณาทราบ</t>
  </si>
  <si>
    <t>- หน่วยงานที่ได้รับงบประมาณ จัดทำหนังสือตอบรับการดำเนินงาน พร้อมจัดส่งรายงานขั้นต้น และเอกสารเบิกจ่ายงบประมาณ มายัง สป.อว.</t>
  </si>
  <si>
    <t>- สป.อว. รวบรวมและตรวจสอบรายงานความขั้นต้น และเอกสารเบิกเงิน จากหน่วยงานที่ได้รับสนับสนุนงบประมาณ เพื่อประกอบการเบิกจ่าย</t>
  </si>
  <si>
    <t>- สป.อว. จัดทำบันทึกข้อความขออนุมัติสนับสนุนงบประมาณเพื่อดำเนินโครง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 ประจำปีงบประมาณ พ.ศ. 2567 ระยะที่ 1 งวดที่ 1</t>
  </si>
  <si>
    <t>- สป.อว. อยู่ระหว่าง จัดเตรียมเอกสารและจัดทำบันทึกข้อความ เรียน ผอ.กอก. เพื่อขอเบิกจ่ายงบประมาณ งวดที่ 1 ให้หน่วยงานที่ได้รับสนับสนุน</t>
  </si>
  <si>
    <t>ก.พ. 67</t>
  </si>
  <si>
    <t>(65)</t>
  </si>
  <si>
    <t>(302)</t>
  </si>
  <si>
    <t>(48)</t>
  </si>
  <si>
    <t>100(65)</t>
  </si>
  <si>
    <t>800 (657)</t>
  </si>
  <si>
    <t>100(48)</t>
  </si>
  <si>
    <t>UBI</t>
  </si>
  <si>
    <t>จำนวนงานวิจัยที่นำไปใช้ประโยชน์ใช้ในเชิงพาณิชย์/อุตสาหกรรม</t>
  </si>
  <si>
    <r>
      <t>-</t>
    </r>
    <r>
      <rPr>
        <sz val="7"/>
        <color rgb="FFFF0000"/>
        <rFont val="Times New Roman"/>
        <family val="1"/>
      </rPr>
      <t xml:space="preserve">    </t>
    </r>
    <r>
      <rPr>
        <sz val="12"/>
        <color theme="1"/>
        <rFont val="TH SarabunPSK"/>
        <family val="2"/>
      </rPr>
      <t>อยู่ระหว่างช่วงการบ่มเพาะผู้ประกอบการให้สามารถผลักดันงานวิจัยไปใช้ในเชิงพาณิชย์</t>
    </r>
  </si>
  <si>
    <t>จำนวนการจ้างงาน</t>
  </si>
  <si>
    <r>
      <t>-</t>
    </r>
    <r>
      <rPr>
        <sz val="7"/>
        <color rgb="FF000000"/>
        <rFont val="Times New Roman"/>
        <family val="1"/>
      </rPr>
      <t xml:space="preserve">   </t>
    </r>
    <r>
      <rPr>
        <sz val="12"/>
        <color rgb="FFFF0000"/>
        <rFont val="TH SarabunPSK"/>
        <family val="2"/>
      </rPr>
      <t>จำนวนการจ้างงานในธุรกิจที่เกิดขึ้น จำนวน 65 ราย</t>
    </r>
  </si>
  <si>
    <t>มูลค่าทางเศรษฐกิจ</t>
  </si>
  <si>
    <t>- อยู่ในช่วงดำเนินการเก็บข้อมูล วิเคราะห์การเกิดผลกระทบทางเศรษฐกิจในการบ่มเพาะผู้ประกอบการในทุกระดับ</t>
  </si>
  <si>
    <t>จำนวนผู้ที่เข้ารับการบ่มเพาะความเป็นผู้ประกอบการในระดับ (Pre-Incubation)</t>
  </si>
  <si>
    <t>- การติดตามและประเมินผลการดำเนินงานของหน่วยบ่มเพาะวิสาหกิจในสถาบันอุดมศึกษาของคณะกรรมการหน่วยบ่มเพาะวิสากิจ และการอบรมหลักสูตรการพัฒนาผู้ประกอบการสู่กระบวนการบ่มเพาะในระดับ Pre-Incubation และอยูในระหว่างการดำเนินงานของกระบวนบวนการบ่มเพาะ pre-incubation</t>
  </si>
  <si>
    <r>
      <t>-</t>
    </r>
    <r>
      <rPr>
        <sz val="7"/>
        <color rgb="FF000000"/>
        <rFont val="Times New Roman"/>
        <family val="1"/>
      </rPr>
      <t xml:space="preserve">    </t>
    </r>
    <r>
      <rPr>
        <sz val="12"/>
        <color rgb="FFFF0000"/>
        <rFont val="TH SarabunPSK"/>
        <family val="2"/>
      </rPr>
      <t>ได้</t>
    </r>
    <r>
      <rPr>
        <sz val="12"/>
        <color rgb="FFC00000"/>
        <rFont val="TH SarabunPSK"/>
        <family val="2"/>
      </rPr>
      <t>จำนวนผู้ที่เข้ารับการบ่มเพาะความเป็นผู้ประกอบการในระดับ (Pre-Incubation) 9 เครือข่าย ในรอบไตรมาส 2 จำนวน 302 ราย รวมทั้งสิ้น 657 ราย</t>
    </r>
  </si>
  <si>
    <t>จำนวนผู้ประกอบการที่เกิดขึ้นใหม่ (Startup companies)</t>
  </si>
  <si>
    <t>- ได้จำนวนผู้ประกอบการที่เกิดขึ้นใหม่ เท่ากับ 48 ราย</t>
  </si>
  <si>
    <t>จำนวนผู้ประกอบการของบริษัทเต็มรูปแบบ (Spin off companies)</t>
  </si>
  <si>
    <t>- อยู่ในช่วงดำเนินการบ่มเพาะผู้ประกอบการให้สามารถเป็นผู้ประกอบการที่เกิดขึ้นใหม่</t>
  </si>
  <si>
    <t>30,0000(11,040)</t>
  </si>
  <si>
    <t>36(33)</t>
  </si>
  <si>
    <t xml:space="preserve">โครงการส่งเสริมกิจการอุทยานวิทยาศาสตร์ (นิคมธุรกิจวิทยาศาสตร์ภูมิภาค) </t>
  </si>
  <si>
    <t>จำนวนอุทยานวิทยาศาสตร์ที่ได้รับการพัฒนาขีดความสามารถในการให้บริการ</t>
  </si>
  <si>
    <t>- กปว. ดำเนินการแก้ไขเอกสารที่เกี่ยวข้องและส่งเบิกจ่ายไปยัง กอก. แล้ว</t>
  </si>
  <si>
    <t>- กปว. ประชุมหารือแนวทางการจัดทำหลักสูตรพัฒนาศักยภาพบุคลากรร่วมกับอุทยานวิทยาศาสตร์ภูมิภาค ภาคเหนือ</t>
  </si>
  <si>
    <t>การดำเนินงานอุทยานวิทยาศาสตร์ (กปว.)</t>
  </si>
  <si>
    <t>จำนวนโครงการที่ผ่านความเห็นชอบและเครือข่ายนำไปดำเนินการ</t>
  </si>
  <si>
    <t>ก.พ. 67 มีการดำเนินงาน ดังนี้</t>
  </si>
  <si>
    <t>- ปรับแก้ขอบเขตการดำเนินงานตามที่ได้รับการร้องขอจากอุทยานฯ</t>
  </si>
  <si>
    <t>- ให้คำปรึกษาอุทยานฯ ในการเขียนรายงานขั้นต้นเพื่อขอรับการสนับสนุนงบประมาณ งวดที่ 1</t>
  </si>
  <si>
    <t>- รวบรวมเอกสารตอบยืนยันรับการสนับสนุนฯ และพิจารณารายงานขั้นต้น ประสานอุทยานฯ ให้ทำการแก้ไข (หากมี)</t>
  </si>
  <si>
    <t>- จัดทำบันทึกขออนุมัติงบประมาณสนับสนุนอุทยานฯ งวดที่ 1 (เสนอ ปอว.)</t>
  </si>
  <si>
    <t>- ลงพื้นที่จัดกิจกรรม RSP First Miles เพื่อทำความเข้าใจการดำเนินงานตามแต่ละแผนงานและแนวทางการส่งต่อผู้ประกอบการภายใต้การดำเนินงานอุทยานวิทยาศาสตร์ภูมิภาค จำนวน 5 อุทยานฯ</t>
  </si>
  <si>
    <t>(27.03)</t>
  </si>
  <si>
    <t>5. การประชุมประจำเดือนเพื่อรายงานความก้าวหน้างานก่อสร้างอาคารศูนย์พัฒนาผู้ประกอบการนวัตกรรม</t>
  </si>
  <si>
    <t>16(7.29)</t>
  </si>
  <si>
    <t>พิจารณาจากมูลค่างวดงานสะสม (ร้อยละ) ของโครงการ โดยปัจจุบันมีผลการดำเนินงานพิจารณาตามมูลค่างวดงานสะสม ร้อยละ 7.29 โดยได้ผ่านมติเห็นชอบรับมอบงานก่อสร้างฯ งวดที่ 2 และตรวจรับควบคุมงานงวดที่ 8 โดยโครงการอยู่ระหว่างงานก่อสร้างรากฐานและพื้นที่รอบอาคาร</t>
  </si>
  <si>
    <t>(271)</t>
  </si>
  <si>
    <t>250(271)</t>
  </si>
  <si>
    <t>กพ.67</t>
  </si>
  <si>
    <r>
      <t>-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H SarabunPSK"/>
        <family val="2"/>
      </rPr>
      <t>ถ่ายทอดเทคโนโลยี เรื่อง การปลูกพืชอาหารสัตว์ (หม่อนใบ กระถินยักษ์ มันสำปะหลัง ข้าวฟ่าง) สำหรับเป็นพืชอาหารสัตว์ในพื้นที่จังหวัดปัตตานี (ณ ฟาร์มตัวอย่างบ้านปิยามุมัง อ.ยะหริ่ง จ.ปัตตานี วันที่ 22-23 กพ. 67)</t>
    </r>
  </si>
  <si>
    <t xml:space="preserve">มีเกษตรกรเข้าร่วมอบรม จำนวน 116 ราย โดยมีผลประเมินความพึงพอใจของผู้เข้าร่วมกิจกรรมที่ ร้อยละ 89.50   </t>
  </si>
  <si>
    <r>
      <t>-</t>
    </r>
    <r>
      <rPr>
        <sz val="7"/>
        <color rgb="FFFF0000"/>
        <rFont val="Times New Roman"/>
        <family val="1"/>
      </rPr>
      <t xml:space="preserve">         </t>
    </r>
    <r>
      <rPr>
        <sz val="12"/>
        <color rgb="FFFF0000"/>
        <rFont val="TH SarabunPSK"/>
        <family val="2"/>
      </rPr>
      <t>ถ่ายทอดเทคโนโลยี เรื่อง การผลิตอาหารคุณภาพสูงสำหรับโคเนื้อเพื่อลดต้นทุนการผลิต (ณ คณะเกษตรศาสตร์ มหาวิทยาลัยนราธิวาสราชนครินทร์ วันที่ 20 – 21 กพ. 67)</t>
    </r>
  </si>
  <si>
    <r>
      <t>มีเกษตรกรเข้าร่วมอบรม จำนวน 155 ราย</t>
    </r>
    <r>
      <rPr>
        <sz val="12"/>
        <color theme="1"/>
        <rFont val="TH SarabunPSK"/>
        <family val="2"/>
      </rPr>
      <t xml:space="preserve"> </t>
    </r>
  </si>
  <si>
    <r>
      <t>โดยมีผลประเมินความพึงพอใจของผู้เข้าร่วมกิจกรรมที่ ร้อยละ</t>
    </r>
    <r>
      <rPr>
        <sz val="12"/>
        <color theme="1"/>
        <rFont val="TH SarabunPSK"/>
        <family val="2"/>
      </rPr>
      <t xml:space="preserve"> </t>
    </r>
    <r>
      <rPr>
        <sz val="12"/>
        <color rgb="FFFF0000"/>
        <rFont val="TH SarabunPSK"/>
        <family val="2"/>
      </rPr>
      <t>92.0</t>
    </r>
  </si>
  <si>
    <t>180(65)</t>
  </si>
  <si>
    <t>250(98)</t>
  </si>
  <si>
    <t>(19)</t>
  </si>
  <si>
    <t>10(5)</t>
  </si>
  <si>
    <t>15 (16)</t>
  </si>
  <si>
    <t>1. โครงการวิจัย “การประเมินการปลดปล่อยก๊าซเรือนกระจกจากเทคโนโลยีการแปรรูปของขยะมูลฝอยชุมชนเป็นเชื้อเพลิงแข็ง เพื่อการพัฒนาพลังงานทางเลือกที่มีการปลดปล่อยคาร์บอนต่ำร่วมกับ บริษัท ทีพีไอ ไพลิน จำกัด (มหาชน)”</t>
  </si>
  <si>
    <t>มี.ค.67 : ผลงานโครงการวิจัยเพื่อสร้างองค์ความรู้ และถ่ายทอดเทคโนโลยี จำนวน 5 โครงการ ประกอบด้วย</t>
  </si>
  <si>
    <t xml:space="preserve">1.1 คู่มือการรื้อแยกซากผลิตภัณฑ์เครื่องใช้ไฟฟ้าและอิเล็กทรอนิกส์ระดับชุมชนอย่างเหมาะสมซึ่งเป็นผลงานภายใต้โครงการบริหารจัดการโครงการวิจัยท้าทายไทย: การจัดการขยะอิเล็กทรอนิกส์และของเสียอันตรายชุมชน ระยะที่ 1 (โครงการที่ 2 การพัฒนารูปแบบระบบการรวบรวม ขนส่ง และการจัดการซากผลิตภัณฑ์เครื่องใช้ไฟฟ้าและอิเล็กทรอนิกส์และของเสียอันตรายชุมชน) </t>
  </si>
  <si>
    <t>1.2 เอกสารแนวทางการจัดการหน้ากากอนามัยใช้แล้วบริเวณสถานที่สาธารณะหรือห้างสรรพสินค้า (ข้อมูลเชิงพฤติกรรมการใช้หน้ากากอนามัยและการทิ้งหน้ากากอนามัยใช้แล้วสำหรับผู้ที่เข้ามาใช้บริการบริเวณสถานที่สาธารณะหรือห้างสรรพสินค้าและข้อเสนอแนะสำหรับการจัดการหน้ากากอนามัยใช้แล้วกรณีศึกษาสยามสแควร์)</t>
  </si>
  <si>
    <t>เชิงพาณิชย์” จากหน่วยบริหารและจัดการทุนด้านการเพิ่มความสามารถในการแข่งขันของประเทศ (บพข.)</t>
  </si>
  <si>
    <t>1.    เอกสารเผยแพร่วิทยาการ (Monograph/Textbook/Book Chapter) จำนวน 2 ชิ้นงาน</t>
  </si>
  <si>
    <t>2.   โครงการวิจัย เรื่อง “การยกระดับศักยภาพบรรจุภัณฑ์พลาสติกชีวภาพแบบครบวงจรร่วมกับภาคอุตสาหกรรมเพื่อการขยายตลาด</t>
  </si>
  <si>
    <t>3.    ชุดโครงการวิจัย เรื่อง “การเพิ่มมูลค่าขยะในชุมชนเกาะสมุย โดยใช้เทคโนโลยีสะอาดเพื่อให้เกิดเศรษฐกิจหมุนเวียน” จากหน่วยบริหารและจัดการทุนด้านการเพิ่มความสามารถในการแข่งขันของประเทศ (บพข.)</t>
  </si>
  <si>
    <t xml:space="preserve">4.    โครงการวิจัย เรื่อง การแพร่กระจายของสารเพอร์ฟลูออโรออคเทน-ซัลโฟเนทกรดเพอร์ฟลูออโรออคทาโนอิก และผลกระทบต่อสิ่งมีชีวิตและสภาพแวดล้อม: การสร้างตัวแบบและจำลองสถานการณ์ โดยได้มีการเก็บข้อมูลการแพร่กระจายของสาร PFOS และ PFOA ในสิ่งแวดล้อมและอาหาร รวมถึงดำเนินการศึกษาข้อมูลเกี่ยวกับผลกระทบของสาร PFOS และ PFOA ต่อ thyroid homeostasis ซึ่งมีความสำคัญกับร่างกายเป็นอย่างมาก และสร้างแบบจำลองทำงคณิตศาสตร์เบื้องต้นเพื่อศึกษาถึงผลกระทบของสาร PFOS และ PFOA ต่อ thyroid homeostasis พร้อมกับวิเคราะห์แบบจำลองดังกล่าวโดยวิธีเชิงทฤษฎีและเชิงตัวเลข </t>
  </si>
  <si>
    <t>5.    โครงการวิจัย เรื่อง ความหลากชนิดของแพลงก์ตอนสัตว์และปัจจัยคุณภาพน้ำในการเป็นดัชนีชี้วัดการเปลี่ยนแปลงของ ระบบนิเวศลุ่มน้ำสงครามที่สัมพันธ์กับความแปรปรวนของระดับน้ำในแม่น้ำโขง. (Zooplankton diversity and water quality parameters in the Songkhram Basin as indicators of change in response to changes in the Mekong River's water level)</t>
  </si>
  <si>
    <t>ผลงานประจำเดือนมีนาคม 2567</t>
  </si>
  <si>
    <t>(18)</t>
  </si>
  <si>
    <t>2,000 (2,022)</t>
  </si>
  <si>
    <t>14(19)</t>
  </si>
  <si>
    <t>28(19)</t>
  </si>
  <si>
    <t>- สป.อว. ดำเนินการส่งเรื่องขอเบิกจ่ายงบประมาณเพื่อดำเนินงานโครง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 ประจำปีงบประมาณ พ.ศ. 2567 ระยะที่ 1 งวดที่ 1 แก่ ผอ.กอก. เพื่อดำเนินการตรวจสอบเอกสารและดำเนินการโอนงบประมาณ งวดที่ 1 ให้หน่วยงานที่ได้รับการสนับสนุน</t>
  </si>
  <si>
    <t>- การเงินแจ้งผลการตรวจสอบรายละเอียดงบประมาณและเอกสารประกอบการเบิกจ่าย ขอให้ปรับแก้รายละเอียดงบประมาณและเอกสารการเบิกจ่ายให้เป็นไปตามระเบียบ</t>
  </si>
  <si>
    <t>- สป.อว. ดำเนินการแก้ไขรายละเอียดงบประมาณและเอกสารเบิกจ่ายงบประมาณ ส่งให้การเงินเพื่อตรวจสอบอีกครั้ง</t>
  </si>
  <si>
    <t>- อยู่ระหว่างการโอนเงินงบประมาณ ระยะที่ 1 งวดที่ 1 ให้หน่วยงานเครือข่าย</t>
  </si>
  <si>
    <t>- มหาวิทยาลัยเครือข่าย อยู่ระหว่างดำเนินงานเพื่อให้ได้ผลตามวัตถุประสงค์โครงการ</t>
  </si>
  <si>
    <t>- ติดตามความก้าวหน้าและการส่งรายงานฉบับสมบูรณ์ของโครงการที่ขอขยายเวลาโครงการฯ ปี 2566</t>
  </si>
  <si>
    <t>…..</t>
  </si>
  <si>
    <t>- อยู่ระหว่างช่วงการบ่มเพาะผู้ประกอบการให้สามารถผลักดันงานวิจัยไปใช้ในเชิงพาณิชย์</t>
  </si>
  <si>
    <t>จำนวนการจ้างงานในธุรกิจที่เกิดขึ้น จำนวน 65 ราย</t>
  </si>
  <si>
    <t>อยู่ในช่วงดำเนินการเก็บข้อมูล วิเคราะห์การเกิดผลกระทบทางเศรษฐกิจในการบ่มเพาะผู้ประกอบการในทุกระดับ</t>
  </si>
  <si>
    <t>ได้จำนวนผู้ที่เข้ารับการบ่มเพาะความเป็นผู้ประกอบการในระดับ (Pre-Incubation) 9 เครือข่าย ในรอบไตรมาส 2 จำนวน 302 ราย รวมทั้งสิ้น 657 ราย</t>
  </si>
  <si>
    <t>ได้จำนวนผู้ประกอบการที่เกิดขึ้นใหม่ เท่ากับ 48 ราย</t>
  </si>
  <si>
    <t>อยู่ในช่วงดำเนินการบ่มเพาะผู้ประกอบการให้สามารถเป็นผู้ประกอบการที่เกิดขึ้นใหม่</t>
  </si>
  <si>
    <r>
      <t>มี.ค. 2567</t>
    </r>
    <r>
      <rPr>
        <sz val="12"/>
        <color rgb="FFFF0000"/>
        <rFont val="TH SarabunPSK"/>
        <family val="2"/>
      </rPr>
      <t xml:space="preserve"> มีการดำเนินงาน ดังนี้</t>
    </r>
  </si>
  <si>
    <t>- อยู่ในระหว่างการดำเนินการแก้ไขรายละเอียดการขออนุมัติเบิกจ่ายงบประมาณเพื่อดำเนินโครงการให้แก่อุทยานวิทยาศาสตร์ 6 แห่ง โดยเพิ่มเติมและแก้ไขรายละเอียดตามข้อแนะนำของทางกองคลังฯ รวมถึงประสานงานกับอุทยานวิทยาศาสตร์ฯ ให้นำส่งรายละเอียดแผนการใช้งบประมาณโครงการฯ เพิ่มเติมเพื่อให้การเบิกจ่ายงบประมาณเป็นไปตามกำหนด</t>
  </si>
  <si>
    <t xml:space="preserve">- อุทยานวิทยาศาสตร์ฯ กำลังอยู่ในขั้นตอนการการประชาสัมพันธ์โครงการ และคัดเลือกข้อเสนอโครงการฯ ในระหว่างรอการสนับสนุนงบประมาณ เพื่อให้ได้ผลลัพธ์ตามตัวชี้วัดของทั้ง 4 แผนงานหลัก คือ </t>
  </si>
  <si>
    <t xml:space="preserve">1) แผนงานพัฒนาบริการอุทยานวิทยาศาสตร์ </t>
  </si>
  <si>
    <t xml:space="preserve">2) แผนงานบ่มเพาะธุรกิจ วทน. </t>
  </si>
  <si>
    <t xml:space="preserve">3) แผนงานพัฒนาขีดความสามารถทางเทคโนโลยีและวิจัยของภาคเอกชนในพื้นที่ </t>
  </si>
  <si>
    <t>4) แผนงานวิจัยร่วมกับภาคเอกชน กับทางอุทยานวิทยาศาสตร์ภูมิภาค</t>
  </si>
  <si>
    <t xml:space="preserve">- จัดกิจกรรม RSP First Miles แก่โครงการนำร่องอุทยานวิทยาศาสตร์มหาวิทยาลัยบูรพา เพื่อชี้แจงแนวทางและสร้างความเข้าใจในการดำเนินโครงการฯ แก่เจ้าหน้าที่ดำเนินโครงการฯ เพื่อให้การดำเนินโครงการฯ เป็นไปตามวัตถุประสงค์และมีประสิทธิภาพ  </t>
  </si>
  <si>
    <t>(6)</t>
  </si>
  <si>
    <t>6(6)</t>
  </si>
  <si>
    <t>10,000(11,000)</t>
  </si>
  <si>
    <t>21(8.58)</t>
  </si>
  <si>
    <t>34 (8.58)</t>
  </si>
  <si>
    <t xml:space="preserve">เดือนมีนาคม 2567 </t>
  </si>
  <si>
    <t>พิจารณาจากมูลค่างวดงานสะสม (ร้อยละ) ของโครงการ โดยปัจจุบันมีผลการดำเนินงานพิจารณาตามมูลค่างวดงานสะสม ร้อยละ 8.58 โดยได้ผ่านมติเห็นชอบรับมอบงานก่อสร้างฯ งวดที่ 2 และตรวจรับควบคุมงานงวดที่ 9 โดยโครงการอยู่ระหว่างงานก่อสร้างรากฐานและพื้นที่รอบอาคาร</t>
  </si>
  <si>
    <t>อาคาร B งานตัดภูเขาเปิดงานฐานรากทำงานได้ล่าช้า เนื่องงจากสภาพดินเป็นการตัดหินภูเขา พบก้อนหินขนาดใหญ่แทรกในดิน ต้องทำการขุดไล่ดินจากจุดที่เปิดหน้าดินได้ ถึงขุดงัดหินออกได้ ส่งผลกระทบให้การทำงานไม่สามารถเริ่มดำเนินงานตามจุดเป้าหมายได้ก่อน เป็นเหตุในการก่อสร้างงานส่วนต่อเนื่องไม่สามารถดำเนินงานได้ ทำให้มีความล่าช้าสะสมเพิ่มมากขึ้น</t>
  </si>
  <si>
    <t>ปรับแผนงานเร่งรัดทำงานส่วนที่สามารถทำงานต่อเนื่องได้ทันที เช่นเป้าหมายเร่งรัดงานฐานราก Zone 1 เพื่อเปิดงานพื้นชั้น 1 Zone 1 แต่ด้วยปัญหาอุปสรรค จึงปรับแผนทำงาน Zone 2 ที่สามารถเทฐานรากได้เสร็จก่อนและทำการปรับดินเปิดงานพื้น ชั้น 1 Zone 2 แทน</t>
  </si>
  <si>
    <t>แรงงานก่อสร้างน้อยกว่าแผนแรงงาน
ก่อสร้าง ส่งผลกระทบให้งานล่าช้ากว่าแผนงานที่ต้องเริ่มดำเนินงาน</t>
  </si>
  <si>
    <t>เร่งรัดนำแรงงานเข้ามาดำเนินงานอยู่ระหว่างการติดตาม</t>
  </si>
  <si>
    <t>การขออนุมัติวัสดุงานป้องกันปลวกล่าช้า ส่งผลกระทบให้ต้องหยุดงานเพื่อรอดำเนินการวางระบบป้องกันปลวกแล้วเสร็จ</t>
  </si>
  <si>
    <t>เร่งรัดจัดส่งขออนุมัติ เตรียมพื้นที่หน้างานให้พร้อมสำหรับเริ่มงานทันที</t>
  </si>
  <si>
    <t>การจัดหาและจัดเตรียมวัสดุสำหรับงานก่อสร้างล่าช้า เช่น เหล็กเส้น อุปกรณ์ค้ำยันแบบ ตะเกียบนั่งร้าน ส่งผลกระทบให้งานก่อสร้างไม่สามารถดำเนินงานได้ต้องรอวัสดุเข้า ทำให้แผนกำหนดการแล้วเสร็จของงานต่าง ๆ ล่าช้าออกไป</t>
  </si>
  <si>
    <t>งาน Shop Drawing ระบบพื้น Post tension มีการแก้ไขหลายครั้ง นำส่งขออนุมัติล่าช้า ส่งผลกระทบให้งานโครงสร้างไม่สามารถเตรียมงานล่วงหน้าได้ ต้องรอแบบเพื่อทำงาน</t>
  </si>
  <si>
    <t>ให้มีบุคลากรคอยตรวจสอบรายการวัสดุที่ต้องใช้ล่วงหน้า เพื่อทำการจัดซื้อ จัดหาวัสดุเข้าหน่วยงานได้ทันเวลา</t>
  </si>
  <si>
    <t>เร่งรัดติดตามให้มีการนำส่งแบบที่ถูกต้อง โดยให้วิศวกรผู้ออกแบบลงนามรับรองมาให้ครบถ้วน เพื่อป้องกันการนำแบบที่ไม่ถูกต้องไปใช้งาน</t>
  </si>
  <si>
    <t>(27.90)</t>
  </si>
  <si>
    <r>
      <t>1.</t>
    </r>
    <r>
      <rPr>
        <sz val="7"/>
        <color rgb="FFC00000"/>
        <rFont val="TH SarabunPSK"/>
        <family val="2"/>
      </rPr>
      <t xml:space="preserve">       </t>
    </r>
    <r>
      <rPr>
        <sz val="12"/>
        <color rgb="FFC00000"/>
        <rFont val="TH SarabunPSK"/>
        <family val="2"/>
      </rPr>
      <t>ประชุมคณะทำงานจัดงานและติดตามประเมินผลการจัดงานสัปดาห์วิทยาศาสตร์แห่งชาติส่วนภูมิภาค ครั้งที่ 2/2567 วันที่ 6 มีนาคม 2567 เพื่อพิจารณาคะแนนและจัดสรรงบประมาณอุดหนุนหน่วยจัดงานปี 2567</t>
    </r>
  </si>
  <si>
    <r>
      <t>2.</t>
    </r>
    <r>
      <rPr>
        <sz val="7"/>
        <color rgb="FFC00000"/>
        <rFont val="TH SarabunPSK"/>
        <family val="2"/>
      </rPr>
      <t xml:space="preserve">       </t>
    </r>
    <r>
      <rPr>
        <sz val="12"/>
        <color rgb="FFC00000"/>
        <rFont val="TH SarabunPSK"/>
        <family val="2"/>
      </rPr>
      <t xml:space="preserve">จัดทำรายงานการประชุมครั้งที่ 2/2567 วันที่ 6 มีนาคม 2567 และแจ้งคณะทำงานจัดงานและติดตามประเมินผลฯ พิจารณารับรองรายงานฯ ครั้งที่ 2/2567  </t>
    </r>
  </si>
  <si>
    <r>
      <t>3.</t>
    </r>
    <r>
      <rPr>
        <sz val="7"/>
        <color rgb="FFC00000"/>
        <rFont val="TH SarabunPSK"/>
        <family val="2"/>
      </rPr>
      <t xml:space="preserve">       </t>
    </r>
    <r>
      <rPr>
        <sz val="12"/>
        <color rgb="FFC00000"/>
        <rFont val="TH SarabunPSK"/>
        <family val="2"/>
      </rPr>
      <t xml:space="preserve">ขออนุมัติการสนับสนุนงบประมาณให้แก่หน่วยงานจัดงานสัปดาห์วิทยาศาสตร์แห่งชาติ ประจำปี  2567 </t>
    </r>
  </si>
  <si>
    <r>
      <t>4.</t>
    </r>
    <r>
      <rPr>
        <sz val="7"/>
        <color rgb="FFC00000"/>
        <rFont val="TH SarabunPSK"/>
        <family val="2"/>
      </rPr>
      <t xml:space="preserve">       </t>
    </r>
    <r>
      <rPr>
        <sz val="12"/>
        <color rgb="FFC00000"/>
        <rFont val="TH SarabunPSK"/>
        <family val="2"/>
      </rPr>
      <t>แจ้งหน่วยงานที่ได้รับงบประมาณสนับสนุน ปี 2567 ทำหนังสือยืนยันรับดำเนินงานและส่งเอกสารที่เกี่ยวข้อง จำนวน 51 หน่วยงาน รวมเงินงบอุดหนุน 6,000,000 บาท และไม่ได้สนับสนุน 7 หน่วยงาน เนื่องจากงบประมาณมีจำกัด</t>
    </r>
  </si>
  <si>
    <r>
      <t>5.</t>
    </r>
    <r>
      <rPr>
        <sz val="7"/>
        <color rgb="FFC00000"/>
        <rFont val="TH SarabunPSK"/>
        <family val="2"/>
      </rPr>
      <t xml:space="preserve">       </t>
    </r>
    <r>
      <rPr>
        <sz val="12"/>
        <color rgb="FFC00000"/>
        <rFont val="TH SarabunPSK"/>
        <family val="2"/>
      </rPr>
      <t>ประสานและดำเนินงานร่วมกับ กท.กอก. ทำสัญญาจ้างพนักงานจ้างเหมา แบบจ้างต่อเนื่องปฏิบัติงานวิเคราะห์นโยบายและแผน ภายใต้โครงการสัปดาห์วิทยาศาสตร์แห่งชาติ เริ่มงานวันที่ 25 มีนาคม 2567 ถึงวันที่ 30 กันยายน 2567</t>
    </r>
  </si>
  <si>
    <r>
      <t>6.</t>
    </r>
    <r>
      <rPr>
        <sz val="7"/>
        <color rgb="FFC00000"/>
        <rFont val="TH SarabunPSK"/>
        <family val="2"/>
      </rPr>
      <t xml:space="preserve">       </t>
    </r>
    <r>
      <rPr>
        <sz val="12"/>
        <color rgb="FFC00000"/>
        <rFont val="TH SarabunPSK"/>
        <family val="2"/>
      </rPr>
      <t>ขอเบิกค่าใช้จ่ายในการประชุมคณะทำงานฯ ครั้งที่ 1/2567 และ 2/2567</t>
    </r>
  </si>
  <si>
    <t>6. ประชุมตรวจรับงานจ้างก่อสร้างฯ และจ้างควบคุมงานก่อสร้างฯ อาคารศูนย์พัฒนาผู้ประกอบการนวัตกรรม มหาวิทยาลัยอุบลราชธานี ครั้งที่ 2/2567</t>
  </si>
  <si>
    <r>
      <t>ผลการดำเนินงาน</t>
    </r>
    <r>
      <rPr>
        <u/>
        <sz val="14"/>
        <color theme="1"/>
        <rFont val="TH SarabunIT๙"/>
        <family val="2"/>
      </rPr>
      <t>ตามเป้าหมาย</t>
    </r>
  </si>
  <si>
    <r>
      <t>ผลการดำเนินงาน</t>
    </r>
    <r>
      <rPr>
        <u/>
        <sz val="14"/>
        <color theme="1"/>
        <rFont val="TH SarabunIT๙"/>
        <family val="2"/>
      </rPr>
      <t>ต่ำกว่าเป้าหมาย</t>
    </r>
  </si>
  <si>
    <r>
      <rPr>
        <b/>
        <sz val="16"/>
        <color rgb="FFFF0000"/>
        <rFont val="TH SarabunIT๙"/>
        <family val="2"/>
      </rPr>
      <t xml:space="preserve">38 </t>
    </r>
    <r>
      <rPr>
        <b/>
        <sz val="16"/>
        <rFont val="TH SarabunIT๙"/>
        <family val="2"/>
      </rPr>
      <t>(27.90)</t>
    </r>
  </si>
  <si>
    <t>5(4)</t>
  </si>
  <si>
    <t>5(7)</t>
  </si>
  <si>
    <t>5(8)</t>
  </si>
  <si>
    <t>25(26)</t>
  </si>
  <si>
    <t xml:space="preserve">แผน (ผล) 
</t>
  </si>
  <si>
    <t>พ.ย.-67</t>
  </si>
  <si>
    <t>ต.ค.-67</t>
  </si>
  <si>
    <t>ธ.ค.-67</t>
  </si>
  <si>
    <t>ม.ค.-68</t>
  </si>
  <si>
    <t>ก.พ.-68</t>
  </si>
  <si>
    <t>มี.ค.-68</t>
  </si>
  <si>
    <t>เม.ย.-68</t>
  </si>
  <si>
    <t>พ.ค.-68</t>
  </si>
  <si>
    <t>มิ.ย.-68</t>
  </si>
  <si>
    <t>ก.ค.-68</t>
  </si>
  <si>
    <t>ส.ค.-68</t>
  </si>
  <si>
    <t>ก.ย.-68</t>
  </si>
  <si>
    <t>เป้าหมายปี 2568</t>
  </si>
  <si>
    <t xml:space="preserve"> - โครงการวิจัยเพื่อสร้างองค์ความรู้ ถ่ายทอดเทคโนโลยี และพัฒนากำลังคนด้านวิทยาศาสตร์และเทคโนโลยี</t>
  </si>
  <si>
    <t xml:space="preserve"> - โครงการ/กิจกรรมส่งต่อองค์ความรู้ เทคโนโลยีและนวัตกรรมจากการวิจัยและพัฒนา และการประชุม/สัมมนาวิชาการ (Academic Conference/ Symposium)</t>
  </si>
  <si>
    <t xml:space="preserve"> - ความพึงพอใจของผู้เข้ารับการบริการวิชาการจากเครือข่ายศูนย์ความเป็นเลิศ</t>
  </si>
  <si>
    <t xml:space="preserve"> - สัดส่วนผลงานการวิจัยจากเครือข่ายศูนย์ความเป็นเลิศที่สามารถส่งต่อสู่การใช้ประโยชน์ในมิติด้านเศรษฐกิจ สังคม หรือส่งแวดล้อมได้</t>
  </si>
  <si>
    <t>50</t>
  </si>
  <si>
    <t xml:space="preserve"> - จำนวนสถานประกอบการ/ชุมชนที่ใช้ผลงานวิจัยและพัฒนาไปเพิ่มมูลค่าลดรายจ่ายเพิ่มรายได้ โดยกลไกสนับสนุน
ของสำนักงานปลัดกระทรวงการอุดมศึกษา วิทยาศาสตร์ วิจัยและนวัตกรรม</t>
  </si>
  <si>
    <t xml:space="preserve"> - มูลค่าผลที่กระทบต่อเศรษฐกิจและสังคมที่ผู้ประกอบการ/ชุมชนนำผลงานวิจัยและพัฒนาไปใช้ประโยชน์ </t>
  </si>
  <si>
    <t xml:space="preserve"> - ผู้รับการถ่ายทอดเทคโนโลยีนำผลงานไปใช้ประโยชน์ </t>
  </si>
  <si>
    <t>800</t>
  </si>
  <si>
    <t>(7)</t>
  </si>
  <si>
    <t xml:space="preserve"> - ความพึงพอใจของผู้เข้าร่วมกิจกรรมด้านวิทยาศาสตร์ เทคโนโลยีและนวัตกรรม</t>
  </si>
  <si>
    <t xml:space="preserve"> - จำนวนกิจกรรมเทิดพระกียรติพระบิดาแห่งเทคโนโลยีของไทยฯ 
</t>
  </si>
  <si>
    <t xml:space="preserve"> - จำนวนหน่วยงานที่ดำเนินกิจกรรมสัปดาห์วิทยาศาสตร์แห่งชาติ</t>
  </si>
  <si>
    <t xml:space="preserve"> - งานวิจัยที่นำไปใช้ประโยชน์ในเชิงพาณิชย์/อุตสาหกรรม </t>
  </si>
  <si>
    <t xml:space="preserve"> - มูลค่าการลงทุนวิจัยของบริษัทที่มาใช้ประโยชน์ในเขตนวัตกรรม </t>
  </si>
  <si>
    <t xml:space="preserve"> - จำนวนผู้ประกอบการที่มาใช้ประโยชน์ในเขตนวัตกรรม </t>
  </si>
  <si>
    <t>40,000</t>
  </si>
  <si>
    <t>(12.46)</t>
  </si>
  <si>
    <t>(13.79)</t>
  </si>
  <si>
    <t>(34.5)</t>
  </si>
  <si>
    <t>(37.5)</t>
  </si>
  <si>
    <t>80</t>
  </si>
  <si>
    <t>75</t>
  </si>
  <si>
    <t>(11)</t>
  </si>
  <si>
    <t>9(7)</t>
  </si>
  <si>
    <t>2(7)</t>
  </si>
  <si>
    <t>(2071)</t>
  </si>
  <si>
    <t>(1,250)</t>
  </si>
  <si>
    <t>(17,850)</t>
  </si>
  <si>
    <t>5000(21,171)</t>
  </si>
  <si>
    <t>1(2)</t>
  </si>
  <si>
    <t>(1)</t>
  </si>
  <si>
    <t>1(4)</t>
  </si>
  <si>
    <t>5(6)</t>
  </si>
  <si>
    <t>(145)</t>
  </si>
  <si>
    <t>(2,760)</t>
  </si>
  <si>
    <t>2,300(1,458)</t>
  </si>
  <si>
    <t>(10)</t>
  </si>
  <si>
    <t>5(9)</t>
  </si>
  <si>
    <t>(81.7926)</t>
  </si>
  <si>
    <t>500(81.7926)</t>
  </si>
  <si>
    <t>(201,872)</t>
  </si>
  <si>
    <t>500,000(201,872)</t>
  </si>
  <si>
    <t>(93)</t>
  </si>
  <si>
    <t>80(93)</t>
  </si>
  <si>
    <t>(5)</t>
  </si>
  <si>
    <t>(2,000)</t>
  </si>
  <si>
    <t>(15.24)</t>
  </si>
  <si>
    <t>(16.00)</t>
  </si>
  <si>
    <t>(37.89)</t>
  </si>
  <si>
    <t>(38.15)</t>
  </si>
  <si>
    <t>250(275)</t>
  </si>
  <si>
    <t>(90)</t>
  </si>
  <si>
    <t>(60)</t>
  </si>
  <si>
    <t>80(65)</t>
  </si>
  <si>
    <t>(382)</t>
  </si>
  <si>
    <t>(52)</t>
  </si>
  <si>
    <t>80(52)</t>
  </si>
  <si>
    <t>(536)</t>
  </si>
  <si>
    <t>500(1,702)</t>
  </si>
  <si>
    <t>(81)</t>
  </si>
  <si>
    <t>25(20)</t>
  </si>
  <si>
    <t>3(9)</t>
  </si>
  <si>
    <t>80(98.8)</t>
  </si>
  <si>
    <t>(17.28)</t>
  </si>
  <si>
    <t>(38.30)</t>
  </si>
  <si>
    <t>(1,283)</t>
  </si>
  <si>
    <t>(572)</t>
  </si>
  <si>
    <t>500(927)</t>
  </si>
  <si>
    <t>(1,000)</t>
  </si>
  <si>
    <t>(38.50)</t>
  </si>
  <si>
    <t>(17.48)</t>
  </si>
  <si>
    <t>49(17.48)</t>
  </si>
  <si>
    <t>50(54)</t>
  </si>
  <si>
    <t>70(77)</t>
  </si>
  <si>
    <t>20,000(13,000)</t>
  </si>
  <si>
    <t>2,700(3,070)</t>
  </si>
  <si>
    <t>(38.72)</t>
  </si>
  <si>
    <t>(14)</t>
  </si>
  <si>
    <t>9(10)</t>
  </si>
  <si>
    <t>(23)</t>
  </si>
  <si>
    <t>12(23)</t>
  </si>
  <si>
    <t>(50)</t>
  </si>
  <si>
    <t>300(50)</t>
  </si>
  <si>
    <t>(8,000)</t>
  </si>
  <si>
    <t>(1,623)</t>
  </si>
  <si>
    <t>800(1,217)</t>
  </si>
  <si>
    <t>แผนงานพื้นฐานด้านการสร้างความสามารถในการแข่งขัน</t>
  </si>
  <si>
    <t>แผนงานพื้นฐาน</t>
  </si>
  <si>
    <t>เป้าหมายการให้บริการหน่วยงาน: นักวิจัย นักวิชาการ ชุมชน ผู้ประกอบการ ได้รับการส่งเสริมองค์ความรู้ สร้างมูลค่าทางเศรษฐกิจ สังคม และมีคุณภาพชีวิตดีขึ้น</t>
  </si>
  <si>
    <t xml:space="preserve"> - จำนวนผู้รับบริการงานด้านการอุดมศึกษา วิทยาศาสตร์ เทคโนโลยี และนวัตกรรม </t>
  </si>
  <si>
    <t xml:space="preserve">  - ความพึงพอใจของผู้เข้าร่วมกิจกรรมด้านด้านวิทยาศาสตร์ เทคโนโลยีและนวัตกรรม</t>
  </si>
  <si>
    <t xml:space="preserve"> - จำนวนแผนงาน/โครงการด้านอุดมศึกษา วิทยาศาสตร์ เทคโนโลยี และนวัตกรรม ที่บรรจุในแผนพัฒนาพื้นที่ </t>
  </si>
  <si>
    <t>รายการ ค่าใช้จ่ายเพื่อจัดงานสัปดาห์วิทยาศาสตร์แห่งชาติ</t>
  </si>
  <si>
    <t>รายการ เงินอุดหนุนการดำเนินงานของสมาคมวิชาการและวิชาชีพด้านวิทยาศาสตร์และเทคโนโลยี</t>
  </si>
  <si>
    <t>รายการ เงินอุดหนุสมาคมวิทยาศาสตต์แห่งประเทศไทยในพระบรมราชูปถัมภ์</t>
  </si>
  <si>
    <t xml:space="preserve"> - จำนวนกิจกรรมที่เผยแพร่ความรู้ทางด้านวิทยาศาสตร์ เทคโนโลยี และนวัตกรรม</t>
  </si>
  <si>
    <t xml:space="preserve"> - ความพึงพอใจของผู้เข้าร่วมกิจกรรมด้านวิทยาศาสตร์ เทคโนโลยี และนวัตกรรม</t>
  </si>
  <si>
    <t xml:space="preserve"> - จำนวนผู้เข้าร่วมกิจกรรมด้านวิทยาศาสตร์ เทคโนโลยี และนวัตกรรม</t>
  </si>
  <si>
    <t xml:space="preserve"> - จำนวนวิสาหกิจเริ่มต้นที่ได้รับการสนับสนุนศักยภาพด้วยความร่วมมือระหว่างกิจการขนาดใหญ่และมหาวิทยาลัย</t>
  </si>
  <si>
    <t>แผนงานยุทธศาสตร์เพื่อสนับสนุนด้านการสร้างความสามารถในการแข่งขัน</t>
  </si>
  <si>
    <t>เป้าหมายการให้บริการหน่วยงาน: สนับสนุนการขับเคลื่อนงาน
ทั้งหน่วยงานภายในและภายนอกสำนักงานปลัดกระทรวง
การอุดมศึกษา วิทยาศาสตร์ วิจัยและนวัตกรรม อย่างมีประสิทธิภาพ</t>
  </si>
  <si>
    <t>นำไปนับรวมกับเป้าฯ หน่วยงาน</t>
  </si>
  <si>
    <t xml:space="preserve"> - จำนวนผู้ใช้บริการพื้นที่อาคารอำนวยการอุทยานวิทยาศาสตร์
ทั้ง 4 แห่ง </t>
  </si>
  <si>
    <t>เชิงปริมาณ</t>
  </si>
  <si>
    <t>เชิงคุณภาพ</t>
  </si>
  <si>
    <t>โครงการที่ 1 : โครงการสร้างและพัฒนาวิสาหกิจในระยะเริ่มต้น</t>
  </si>
  <si>
    <t>โครงการที่ 2 : โครงการการส่งเสริมศักยภาพผู้ประกอบการธุรกิจนวัตกรรมรายใหม่ระหว่างกิจการขนาดใหญ่และมหาวิทยาลัย (Business Brotherhood)</t>
  </si>
  <si>
    <t>โครงการที่ 1 : โครงการส่งเสริมกิจการอุทยานวิทยาศาสตร์ (นิคมธุรกิจวิทยาศาสตร์ภูมิภาค)</t>
  </si>
  <si>
    <t>กิจกรรมที่ 2 : การส่งเสริมการนำวิทยาศาสตร์ เทคโนโลยี และนวัตกรรม เพื่อเพิ่มศักยภาพการผลิตและเศรษฐกิจชุมชน</t>
  </si>
  <si>
    <t>กิจกรรมที่ 3 : การขับเคลื่อนงานด้านวิทยาศาสตร์ วิจัย และนวัตกรรม สนับสนุนการพัฒนาพื้นที่</t>
  </si>
  <si>
    <t>กิจกรรมที่ 4 : การจัดงานเทิดพระเกียรติพระบิดาแห่งเทคโนโลยีของไทยและงานวันเทคโนโลยีของไทย</t>
  </si>
  <si>
    <t>ผลผลิตที่ 3 : บริหารจัดการเทคโนโลยีดิจิทัลและบริการเผยแพร่</t>
  </si>
  <si>
    <t>ผลผลิตที่ 1 : นโยบาย แผน กลไกและมาตรฐานเพื่อการพัฒนาด้านอุดมศึกษา วิทยาศาสตร์ วิจัยและนวัตกรรม</t>
  </si>
  <si>
    <t>กิจกรรมที่ 2 : สนับสนุนการวิจัยของสถาบันอุดมศึกษา</t>
  </si>
  <si>
    <t>กิจกรรมที่ 3 : การเผยแพร่และสร้างการเรียนรู้ตลอดชีวิต</t>
  </si>
  <si>
    <t>กิจกรรมที่ 1 : การส่งเสริมกิจการอุทยานวิทยาศาสตร์</t>
  </si>
  <si>
    <t xml:space="preserve">กิจกรรมที่ 2 : การบริหารจัดการอาคารอุทยานวิทยาศาสตร์ </t>
  </si>
  <si>
    <t>กิจกรรมที่ 1 : การส่งเสริมศัยภาพผู้ประกอบการธุรกิจนวัตกรรมรายใหม่ระหว่างกิจการขนาดใหญ่และมหาวิทยาลัย (Business Brotherhood)</t>
  </si>
  <si>
    <t>กิจกรรมที่ 1 : กระบวนการบ่มเพาะผู้ประกอบการของหน่วยบ่มเพาะวิสาหกิจในสถาบันอุดมศึกษา</t>
  </si>
  <si>
    <t>โครงการที่ 2 : โครงการพัฒนานวัตกรรมเพื่อการพัฒนาภาค</t>
  </si>
  <si>
    <t xml:space="preserve"> - ความสำเร็จการก่อสร้าง ศูนย์พัฒนาผู้ประกอบการนวัตกรรมและถ่ายทอดเทคโนโลยี อุทยานวิทยาศาสตร์มหาวิทยาลัยพะเยา จังหวัดพะเยา</t>
  </si>
  <si>
    <t xml:space="preserve"> - ความสำเร็จการก่อสร้างอาคารศูนย์พัฒนาผู้ประกอบการนวัตกรรม 
(มหาวิทยาลัยอุบลราชธานี ตำบลศรีไค อำเภอวารินชำราบ จังหวัดอุบลราชธานี)</t>
  </si>
  <si>
    <t>โครงการที่ 5 : โครงการศูนย์พัฒนาผู้ประกอบการนวัตกรรมและถ่ายทอดเทคโนโลยี อุทยานวิทยาศาสตร์มหาวิทยาลัยพะเยา</t>
  </si>
  <si>
    <t>โครงการที่ 7 : โครงการก่อสร้างอาคารส่งเสริมผู้ประกอบการและนวัตกรรม อุทยาวิทยาศาสตร์และเทคโนโลยี มหาวิทยาลัยวลัยลักษณ์</t>
  </si>
  <si>
    <t xml:space="preserve"> - ความสำเร็จการก่อสร้างอาคารส่งเสริมผู้ประกอบการและนวัตกรรม ซึ่งเป็นศูนย์รวมระบบนิเวศของการวิจัยและพัฒนาทางด้านวิทยาศาสตร์และเทคโนโลยีที่ครบวงจร</t>
  </si>
  <si>
    <t>กิจกรรมที่ 1 : การก่อสร้างอาคารส่งเสริมผู้ประกอบการและนวัตกรรมอุทยาวิทยาศาสตร์และเทคโนโลยี มหาวิทยาลัยวลัยลักษณ์ จังหวัดนครศรีธรรมราช</t>
  </si>
  <si>
    <t>กิจกรรมที่ 1 : การก่อสร้างศูนย์พัฒนาผู้ประกอบการนวัตกรรมและถ่ายทอดเทคโนโลยี อุทยานวิทยาศาสตร์มหาวิทยาลัยพะเยา (ตำบลแม่กา อำเภอเมืองพะเยา จังหวัดพะเยา)</t>
  </si>
  <si>
    <t>กิจกรรมที่ 1 : สนับสนุนสถาบันการศึกษา-วิจัย ให้มีความพร้อมด้านโครงสร้างพื้นฐานและบุคลากรด้านวิทยาศาสตร์</t>
  </si>
  <si>
    <t>โครงการที่ 9 : โครงการมหกรรมส่งเสริมการใช้ประโยชน์ อุดมศึกษา วิทยาศาสตร์ วิจัยและนวัตกรรม เพื่อการพัฒนาเศรษฐกิจไทยอย่างยั่งยืนด้วยพลังสหวิทยาการ (Sci Power Thailand)</t>
  </si>
  <si>
    <t>กิจกรรมที่ 1 : งานแสดงสินค้าและนิทรรศการระดับนานาชาติ ด้านนวัตกรรม เทคโนโลยี ธุรกิจนวัตกรรม และการอุดมศึกษา (Sci Power Thailand)</t>
  </si>
  <si>
    <t>แผนงานยุทธศาสตร์พัฒนาและส่งเสริมเศรษฐกิจฐานราก</t>
  </si>
  <si>
    <t>โครงการที่ 1 : โครงการพัฒนาผลิตภัณฑ์สินค้าชุมชน</t>
  </si>
  <si>
    <t xml:space="preserve"> - รายได้ที่เพิ่มขึ้นของผู้ประกอบการผลิตภัณฑ์สินค้าชุมชน ที่ได้รับการยกระดับด้วยวิทยาศาสตร์ เทคโนโลยี และนวัตกรรม</t>
  </si>
  <si>
    <t xml:space="preserve"> - ผลิตภัณฑ์สินค้าชุมชนที่ดำเนินการบรรลุตามแผนการยกระดับด้วยวิทยาศาสตร์ เทคโนโลยี และนวัตกรรม</t>
  </si>
  <si>
    <t>กิจกรรมที่ 1 : การพัฒนาผู้ประกอบการและยกระดับสินค้าหนึ่งตำบลหนึ่งผลิตภัณฑ์ (OTOP)</t>
  </si>
  <si>
    <t xml:space="preserve"> - จำนวนผลิตภัณฑ์ OTOP ที่ได้รับการยกระดับด้วยวิทยาศาสตร์ เทคโนโลยี และนวัตกรรม</t>
  </si>
  <si>
    <t xml:space="preserve">  - ความพึงพอใจของผู้เข้าร่วมกิจกรรมด้านด้านวิทยาศาสตร์ เทคโนโลยี และนวัตกรรม</t>
  </si>
  <si>
    <t xml:space="preserve"> - ความพึงพอใจของผู้ร่วมกิจกรรม</t>
  </si>
  <si>
    <t>ผลผลิตที่ 2 : ส่งเสริมการนำองค์ความรู้และเทคโนโลยีไปใช้ประโยชน์</t>
  </si>
  <si>
    <t>80(91.06)</t>
  </si>
  <si>
    <t>(90.74)</t>
  </si>
  <si>
    <t>(85.95)</t>
  </si>
  <si>
    <t>(90.5)</t>
  </si>
  <si>
    <t>(89.89)</t>
  </si>
  <si>
    <t>(96)</t>
  </si>
  <si>
    <t>(93.33)</t>
  </si>
  <si>
    <t>กิจกรรมที่ 1 : การส่งเสริมการพัฒนาเทคโนโลยี เครื่องจักร เครื่องมือ และอุปกรณ์ เพื่อเพิ่มขีดความสามารถของภาคการผลิตและบริการ</t>
  </si>
  <si>
    <t>(4)</t>
  </si>
  <si>
    <t>(6,000)</t>
  </si>
  <si>
    <t xml:space="preserve"> - ความพึงพอใจของผู้รับบริการ</t>
  </si>
  <si>
    <t>(92.39)</t>
  </si>
  <si>
    <t>3(2)</t>
  </si>
  <si>
    <t>1,200(611)</t>
  </si>
  <si>
    <t>3(1)</t>
  </si>
  <si>
    <r>
      <t>ผลการดำเนินงาน</t>
    </r>
    <r>
      <rPr>
        <u/>
        <sz val="14"/>
        <color theme="1"/>
        <rFont val="TH Sarabun New"/>
        <family val="2"/>
      </rPr>
      <t>ตามเป้าหมาย</t>
    </r>
  </si>
  <si>
    <r>
      <t>ผลการดำเนินงาน</t>
    </r>
    <r>
      <rPr>
        <u/>
        <sz val="14"/>
        <color theme="1"/>
        <rFont val="TH Sarabun New"/>
        <family val="2"/>
      </rPr>
      <t>ต่ำกว่าเป้าหมาย</t>
    </r>
  </si>
  <si>
    <t>4(8)</t>
  </si>
  <si>
    <t>24(17)</t>
  </si>
  <si>
    <t>9(1)</t>
  </si>
  <si>
    <t>9(3)</t>
  </si>
  <si>
    <t>23(8)</t>
  </si>
  <si>
    <t>36(60)</t>
  </si>
  <si>
    <t>(115)</t>
  </si>
  <si>
    <t>500(2,750)</t>
  </si>
  <si>
    <t>2,000(8,306)</t>
  </si>
  <si>
    <t>200(182)</t>
  </si>
  <si>
    <t>450(327)</t>
  </si>
  <si>
    <t>1,000(1,309)</t>
  </si>
  <si>
    <t>10,100(11,708)</t>
  </si>
  <si>
    <t>14(9)</t>
  </si>
  <si>
    <t>28(28)</t>
  </si>
  <si>
    <t>2(1)</t>
  </si>
  <si>
    <t>20(23)</t>
  </si>
  <si>
    <t>10(2)</t>
  </si>
  <si>
    <t>25(23)</t>
  </si>
  <si>
    <t>50(40)</t>
  </si>
  <si>
    <t>30(30)</t>
  </si>
  <si>
    <t>(9,000)</t>
  </si>
  <si>
    <t>60,000(44,000)</t>
  </si>
  <si>
    <t>(38.98)</t>
  </si>
  <si>
    <t>(39.43)</t>
  </si>
  <si>
    <t>50(39.43)</t>
  </si>
  <si>
    <t>(109)</t>
  </si>
  <si>
    <t>150(223)</t>
  </si>
  <si>
    <t>(127)</t>
  </si>
  <si>
    <t>200(294)</t>
  </si>
  <si>
    <t>100(52)</t>
  </si>
  <si>
    <t>700(709)</t>
  </si>
  <si>
    <t>20(20)</t>
  </si>
  <si>
    <t>ตัวชี้วัดโครงการของ กปว. ประจำปีงบประมาณ พ.ศ. 2568 (จำแนกตามแผนงาน/ผลผลิต/โครงการ) ข้อมูล ณ วันที่ 30 มิถุนายน 2568</t>
  </si>
  <si>
    <t>เป้าหมายการให้บริการหน่วยงาน: สนับสนุนการขับเคลื่อนงาน ทั้งหน่วยงานภายในและภายนอกสำนักงานปลัดกระทรวง
การอุดมศึกษา วิทยาศาสตร์ วิจัยและนวัตกรรม อย่างมีประสิทธิภาพ</t>
  </si>
  <si>
    <t>4(1)</t>
  </si>
  <si>
    <t>9</t>
  </si>
  <si>
    <t>9(24)</t>
  </si>
  <si>
    <t>9(30)</t>
  </si>
  <si>
    <t>6(9)</t>
  </si>
  <si>
    <t>8(8)</t>
  </si>
  <si>
    <t>50(145)</t>
  </si>
  <si>
    <t>14</t>
  </si>
  <si>
    <t>10(17)</t>
  </si>
  <si>
    <t>5,000(5,811)</t>
  </si>
  <si>
    <t>2,100</t>
  </si>
  <si>
    <t>10(19)</t>
  </si>
  <si>
    <t>500(2,238)</t>
  </si>
  <si>
    <t>500(1,580)</t>
  </si>
  <si>
    <t>500</t>
  </si>
  <si>
    <t>2(14)</t>
  </si>
  <si>
    <t>5(19)</t>
  </si>
  <si>
    <t>(88.35)</t>
  </si>
  <si>
    <t>(92.13)</t>
  </si>
  <si>
    <t>(3321)</t>
  </si>
  <si>
    <t>1(3)</t>
  </si>
  <si>
    <t>(98.8)</t>
  </si>
  <si>
    <t xml:space="preserve"> - จำนวนงานวิจัยที่นำไปใช้ประโยชน์ในเชิงพาณิชย์/อุตสาหกรรม </t>
  </si>
  <si>
    <t>350(382)</t>
  </si>
  <si>
    <t>30(52)</t>
  </si>
  <si>
    <t>(12)</t>
  </si>
  <si>
    <t>(20)</t>
  </si>
  <si>
    <t>20,000(15,000)</t>
  </si>
  <si>
    <t>(39.98)</t>
  </si>
  <si>
    <t>50(114)</t>
  </si>
  <si>
    <t>(110)</t>
  </si>
  <si>
    <t>20</t>
  </si>
  <si>
    <t>70(167)</t>
  </si>
  <si>
    <t>(129)</t>
  </si>
  <si>
    <t>9(2)</t>
  </si>
  <si>
    <t>9(6)</t>
  </si>
  <si>
    <t>3,000(3,137)</t>
  </si>
  <si>
    <t>500(4488)</t>
  </si>
  <si>
    <t>10(4)</t>
  </si>
  <si>
    <t>(8)</t>
  </si>
  <si>
    <t>(23,000)</t>
  </si>
  <si>
    <t>80(109)</t>
  </si>
  <si>
    <t>100(127)</t>
  </si>
  <si>
    <t>500(4,488)</t>
  </si>
  <si>
    <t>ตัวชี้วัดโครงการของ กปว. ประจำปีงบประมาณ พ.ศ. 2568 (จำแนกตามแผนงาน/ผลผลิต/โครงการ) ข้อมูล ณ วันที่ 25 กรกฎาคม 2568</t>
  </si>
  <si>
    <t>3(3)</t>
  </si>
  <si>
    <t>(31)</t>
  </si>
  <si>
    <t>450(358)</t>
  </si>
  <si>
    <t>1300(997)</t>
  </si>
  <si>
    <t>10,100(12,705)</t>
  </si>
  <si>
    <t>(93.50)</t>
  </si>
  <si>
    <t>80(91.42)</t>
  </si>
  <si>
    <t>(143)</t>
  </si>
  <si>
    <t>2,000(8,449)</t>
  </si>
  <si>
    <t>20(24)</t>
  </si>
  <si>
    <t>(39.44)</t>
  </si>
  <si>
    <t>25(24)</t>
  </si>
  <si>
    <t>50(50)</t>
  </si>
  <si>
    <t>30(120)</t>
  </si>
  <si>
    <t>60,000(53,000)</t>
  </si>
  <si>
    <t>23(18)</t>
  </si>
  <si>
    <t>(22)</t>
  </si>
  <si>
    <t>36(82)</t>
  </si>
  <si>
    <t>5(2)</t>
  </si>
  <si>
    <t>24(19)</t>
  </si>
  <si>
    <t>รวม ไตรมาส 1</t>
  </si>
  <si>
    <t>รวม ไตรมาส 2</t>
  </si>
  <si>
    <t>รวม ไตรมาส 3</t>
  </si>
  <si>
    <t>รวม ไตรมาส 4</t>
  </si>
  <si>
    <t>10(10)</t>
  </si>
  <si>
    <t>9(22)</t>
  </si>
  <si>
    <t>200(31)</t>
  </si>
  <si>
    <t>2,100(997)</t>
  </si>
  <si>
    <t>5(1)</t>
  </si>
  <si>
    <t>500(143)</t>
  </si>
  <si>
    <t>80(93.50)</t>
  </si>
  <si>
    <t>(3,321)</t>
  </si>
  <si>
    <t>5,000(21,171)</t>
  </si>
  <si>
    <t>(2,071)</t>
  </si>
  <si>
    <t>(55)</t>
  </si>
  <si>
    <t>50(55)</t>
  </si>
  <si>
    <t>25(4)</t>
  </si>
  <si>
    <t>50(10)</t>
  </si>
  <si>
    <t>40,000(9,000)</t>
  </si>
  <si>
    <t>50(39.44)</t>
  </si>
  <si>
    <t>80(92.39)</t>
  </si>
  <si>
    <t xml:space="preserve"> - จำนวนผู้ใช้บริการพื้นที่อาคารอำนวยการอุทยานวิทยาศาสตร์ ทั้ง 4 แห่ง </t>
  </si>
  <si>
    <t>ตัวชี้วัดโครงการของ กปว. ประจำปีงบประมาณ พ.ศ. 2568 (จำแนกตามแผนงาน/ผลผลิต/โครงการ) ข้อมูล ณ วันที่ วันที่ 25 กรกฎาคม 2568</t>
  </si>
  <si>
    <t>ปผ</t>
  </si>
  <si>
    <t>(39.85)</t>
  </si>
  <si>
    <t>10(39.85)</t>
  </si>
  <si>
    <t>(100)</t>
  </si>
  <si>
    <t>75(100)</t>
  </si>
  <si>
    <t>150(224)</t>
  </si>
  <si>
    <t>200(295)</t>
  </si>
  <si>
    <t>(90.55)</t>
  </si>
  <si>
    <t>25(28)</t>
  </si>
  <si>
    <t>5(5)</t>
  </si>
  <si>
    <t>36(89)</t>
  </si>
  <si>
    <t>(82.9)</t>
  </si>
  <si>
    <t>80(90.85)</t>
  </si>
  <si>
    <t>(9)</t>
  </si>
  <si>
    <t>23(27)</t>
  </si>
  <si>
    <t>(95)</t>
  </si>
  <si>
    <t>80(95)</t>
  </si>
  <si>
    <t>5(10)</t>
  </si>
  <si>
    <t>10(12)</t>
  </si>
  <si>
    <t>24(29)</t>
  </si>
  <si>
    <t>20(25)</t>
  </si>
  <si>
    <t>2(2)</t>
  </si>
  <si>
    <t>(318)</t>
  </si>
  <si>
    <t>200(349)</t>
  </si>
  <si>
    <t>450(676)</t>
  </si>
  <si>
    <t>800(1,770)</t>
  </si>
  <si>
    <t>2,100(2767)</t>
  </si>
  <si>
    <t>10,100(14,475)</t>
  </si>
  <si>
    <t>(93.16)</t>
  </si>
  <si>
    <t>80(93.33)</t>
  </si>
  <si>
    <t>80(91.63)</t>
  </si>
  <si>
    <t>(91.16)</t>
  </si>
  <si>
    <t>80(91.16)</t>
  </si>
  <si>
    <t>80(95.2)</t>
  </si>
  <si>
    <t>(95.2)</t>
  </si>
  <si>
    <t>60(84.77)</t>
  </si>
  <si>
    <t>(84.77)</t>
  </si>
  <si>
    <t>39(51.062)</t>
  </si>
  <si>
    <t>(51.062)</t>
  </si>
  <si>
    <t>38.4(102.5322)</t>
  </si>
  <si>
    <t>(102.5322)</t>
  </si>
  <si>
    <t>60(96.71)</t>
  </si>
  <si>
    <t>(96.71)</t>
  </si>
  <si>
    <t>(163)</t>
  </si>
  <si>
    <t>(1632)</t>
  </si>
  <si>
    <t>500(1795)</t>
  </si>
  <si>
    <t>2,000(10,101)</t>
  </si>
  <si>
    <t>60(85)</t>
  </si>
  <si>
    <t>(85)</t>
  </si>
  <si>
    <t>80(110)</t>
  </si>
  <si>
    <t>(45)</t>
  </si>
  <si>
    <t>80(45)</t>
  </si>
  <si>
    <t>28(34)</t>
  </si>
  <si>
    <t>20(26)</t>
  </si>
  <si>
    <t>(36)</t>
  </si>
  <si>
    <t>50(36)</t>
  </si>
  <si>
    <t>80(88)</t>
  </si>
  <si>
    <t>25(8)</t>
  </si>
  <si>
    <t>50(60)</t>
  </si>
  <si>
    <t>50(20)</t>
  </si>
  <si>
    <t>(250)</t>
  </si>
  <si>
    <t>300(300)</t>
  </si>
  <si>
    <t>40,000(18,000)</t>
  </si>
  <si>
    <t>60,000(62,000)</t>
  </si>
  <si>
    <t>6(8)</t>
  </si>
  <si>
    <t>23(25)</t>
  </si>
  <si>
    <t>200(296)</t>
  </si>
  <si>
    <t>100(129)</t>
  </si>
  <si>
    <t>80(92.6)</t>
  </si>
  <si>
    <t>(92.6)</t>
  </si>
  <si>
    <t>400000(462,588)</t>
  </si>
  <si>
    <t>700(745)</t>
  </si>
  <si>
    <t>(95.56)</t>
  </si>
  <si>
    <t>80(95.56)</t>
  </si>
  <si>
    <t>1000(8,874)</t>
  </si>
  <si>
    <t>(8,874)</t>
  </si>
  <si>
    <t>80(90.55)</t>
  </si>
  <si>
    <t>80(92.88)</t>
  </si>
  <si>
    <t>(92.88)</t>
  </si>
  <si>
    <t>80(92.24)</t>
  </si>
  <si>
    <t>9(29)</t>
  </si>
  <si>
    <t>(462,588)</t>
  </si>
  <si>
    <t>(720,702)</t>
  </si>
  <si>
    <t>500,000(720,702)</t>
  </si>
  <si>
    <t>500,000(922,574)</t>
  </si>
  <si>
    <t>50(345)</t>
  </si>
  <si>
    <t>(345)</t>
  </si>
  <si>
    <t>50(1,059)</t>
  </si>
  <si>
    <t>(1,059)</t>
  </si>
  <si>
    <t>5,000(18,345)</t>
  </si>
  <si>
    <t>(18,345)</t>
  </si>
  <si>
    <t>(92.4)</t>
  </si>
  <si>
    <t>80(92.4)</t>
  </si>
  <si>
    <t>80(92.7)</t>
  </si>
  <si>
    <t>ตัวชี้วัดโครงการของ กปว. ประจำปีงบประมาณ พ.ศ. 2568 (จำแนกตามแผนงาน/ผลผลิต/โครงการ) ข้อมูล ณ วันที่ 28 สิงหาคม 2568</t>
  </si>
  <si>
    <t>80(89.60)</t>
  </si>
  <si>
    <t>(89.60)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</si>
</sst>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[$-D00041E]0"/>
    <numFmt numFmtId="165" formatCode="_(* #,##0.00_);_(* \(#,##0.00\);_(* &quot;-&quot;??_);_(@_)"/>
    <numFmt numFmtId="166" formatCode="_(* #,##0_);_(* \(#,##0\);_(* &quot;-&quot;??_);_(@_)"/>
    <numFmt numFmtId="167" formatCode="#,##0.0"/>
    <numFmt numFmtId="168" formatCode="0.0000_);\(0.0000\)"/>
    <numFmt numFmtId="169" formatCode="_(* #,##0_);_(* \(#,##0\);_(* &quot;-&quot;_);_(@_)"/>
    <numFmt numFmtId="170" formatCode="_-* #,##0_-;\-* #,##0_-;_-* &quot;-&quot;??_-;_-@_-"/>
  </numFmts>
  <fonts count="8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0"/>
      <color theme="1"/>
      <name val="TH SarabunIT๙"/>
      <family val="2"/>
    </font>
    <font>
      <sz val="20"/>
      <color theme="1"/>
      <name val="TH SarabunIT๙"/>
      <family val="2"/>
    </font>
    <font>
      <b/>
      <sz val="22"/>
      <color theme="1"/>
      <name val="TH SarabunIT๙"/>
      <family val="2"/>
    </font>
    <font>
      <sz val="20"/>
      <name val="TH SarabunIT๙"/>
      <family val="2"/>
    </font>
    <font>
      <b/>
      <sz val="20"/>
      <name val="TH SarabunIT๙"/>
      <family val="2"/>
    </font>
    <font>
      <b/>
      <sz val="22"/>
      <color rgb="FFFF0000"/>
      <name val="TH SarabunIT๙"/>
      <family val="2"/>
    </font>
    <font>
      <sz val="20"/>
      <color rgb="FFFF0000"/>
      <name val="TH SarabunIT๙"/>
      <family val="2"/>
    </font>
    <font>
      <b/>
      <sz val="22"/>
      <name val="TH SarabunIT๙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sz val="16"/>
      <color rgb="FF0000CC"/>
      <name val="TH SarabunPSK"/>
      <family val="2"/>
    </font>
    <font>
      <sz val="16"/>
      <color rgb="FFFF3300"/>
      <name val="TH SarabunPSK"/>
      <family val="2"/>
    </font>
    <font>
      <sz val="16"/>
      <color rgb="FFFF0000"/>
      <name val="TH SarabunPSK"/>
      <family val="2"/>
    </font>
    <font>
      <sz val="15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20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b/>
      <sz val="18"/>
      <color rgb="FFFF0000"/>
      <name val="TH SarabunPSK"/>
      <family val="2"/>
    </font>
    <font>
      <strike/>
      <vertAlign val="superscript"/>
      <sz val="16"/>
      <name val="TH SarabunPSK"/>
      <family val="2"/>
    </font>
    <font>
      <strike/>
      <vertAlign val="superscript"/>
      <sz val="16"/>
      <color rgb="FFFF0000"/>
      <name val="TH SarabunPSK"/>
      <family val="2"/>
    </font>
    <font>
      <strike/>
      <sz val="16"/>
      <name val="TH SarabunPSK"/>
      <family val="2"/>
    </font>
    <font>
      <b/>
      <sz val="2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8"/>
      <color theme="1"/>
      <name val="TH SarabunIT๙"/>
      <family val="2"/>
    </font>
    <font>
      <sz val="8"/>
      <name val="Calibri"/>
      <family val="2"/>
      <charset val="222"/>
      <scheme val="minor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b/>
      <sz val="16"/>
      <color theme="0"/>
      <name val="TH SarabunIT๙"/>
      <family val="2"/>
    </font>
    <font>
      <b/>
      <sz val="14"/>
      <color theme="1"/>
      <name val="TH SarabunIT๙"/>
      <family val="2"/>
    </font>
    <font>
      <sz val="11"/>
      <color rgb="FFFF0000"/>
      <name val="Calibri"/>
      <family val="2"/>
      <charset val="222"/>
      <scheme val="minor"/>
    </font>
    <font>
      <sz val="12"/>
      <color rgb="FFFF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color rgb="FFC00000"/>
      <name val="TH SarabunPSK"/>
      <family val="2"/>
    </font>
    <font>
      <b/>
      <sz val="12"/>
      <color rgb="FFC00000"/>
      <name val="TH SarabunPSK"/>
      <family val="2"/>
    </font>
    <font>
      <sz val="12"/>
      <name val="TH SarabunPSK"/>
      <family val="2"/>
    </font>
    <font>
      <sz val="7"/>
      <color theme="1"/>
      <name val="TH SarabunPSK"/>
      <family val="2"/>
    </font>
    <font>
      <sz val="7"/>
      <color rgb="FFC00000"/>
      <name val="TH SarabunPSK"/>
      <family val="2"/>
    </font>
    <font>
      <b/>
      <sz val="16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sz val="7"/>
      <color rgb="FFFF0000"/>
      <name val="Times New Roman"/>
      <family val="1"/>
    </font>
    <font>
      <sz val="11"/>
      <color rgb="FF000000"/>
      <name val="TH SarabunPSK"/>
      <family val="2"/>
    </font>
    <font>
      <sz val="7"/>
      <color rgb="FF000000"/>
      <name val="Times New Roman"/>
      <family val="1"/>
    </font>
    <font>
      <b/>
      <u/>
      <sz val="12"/>
      <color theme="1"/>
      <name val="TH SarabunPSK"/>
      <family val="2"/>
    </font>
    <font>
      <sz val="11"/>
      <color rgb="FFC00000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2"/>
      <color rgb="FFFF0000"/>
      <name val="TH SarabunPSK"/>
      <family val="2"/>
    </font>
    <font>
      <b/>
      <sz val="11"/>
      <color theme="1"/>
      <name val="TH SarabunPSK"/>
      <family val="2"/>
    </font>
    <font>
      <b/>
      <sz val="16"/>
      <color theme="9" tint="-0.499984740745262"/>
      <name val="TH SarabunIT๙"/>
      <family val="2"/>
    </font>
    <font>
      <b/>
      <sz val="14"/>
      <color theme="9" tint="-0.499984740745262"/>
      <name val="TH SarabunIT๙"/>
      <family val="2"/>
    </font>
    <font>
      <sz val="14"/>
      <color theme="1"/>
      <name val="TH SarabunIT๙"/>
      <family val="2"/>
    </font>
    <font>
      <u/>
      <sz val="14"/>
      <color theme="1"/>
      <name val="TH SarabunIT๙"/>
      <family val="2"/>
    </font>
    <font>
      <b/>
      <sz val="18"/>
      <color theme="1"/>
      <name val="TH Sarabun New"/>
      <family val="2"/>
    </font>
    <font>
      <sz val="20"/>
      <color theme="1"/>
      <name val="TH Sarabun New"/>
      <family val="2"/>
    </font>
    <font>
      <sz val="14"/>
      <color theme="1"/>
      <name val="TH Sarabun New"/>
      <family val="2"/>
    </font>
    <font>
      <u/>
      <sz val="14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u/>
      <sz val="16"/>
      <color theme="1"/>
      <name val="TH Sarabun New"/>
      <family val="2"/>
    </font>
    <font>
      <b/>
      <sz val="16"/>
      <name val="TH Sarabun New"/>
      <family val="2"/>
    </font>
    <font>
      <b/>
      <sz val="18"/>
      <name val="TH Sarabun New"/>
      <family val="2"/>
    </font>
    <font>
      <b/>
      <sz val="18"/>
      <color theme="9"/>
      <name val="TH Sarabun New"/>
      <family val="2"/>
    </font>
    <font>
      <sz val="16"/>
      <color rgb="FFFF0000"/>
      <name val="TH Sarabun New"/>
      <family val="2"/>
    </font>
    <font>
      <b/>
      <sz val="16"/>
      <color rgb="FFFF0000"/>
      <name val="TH Sarabun New"/>
      <family val="2"/>
    </font>
    <font>
      <b/>
      <sz val="18"/>
      <color rgb="FFFF0000"/>
      <name val="TH Sarabun New"/>
      <family val="2"/>
    </font>
    <font>
      <sz val="16"/>
      <name val="TH Sarabun New"/>
      <family val="2"/>
    </font>
    <font>
      <b/>
      <sz val="18"/>
      <color theme="9" tint="-0.249977111117893"/>
      <name val="TH Sarabun New"/>
      <family val="2"/>
    </font>
    <font>
      <b/>
      <sz val="16"/>
      <color theme="0"/>
      <name val="TH Sarabun New"/>
      <family val="2"/>
    </font>
    <font>
      <b/>
      <sz val="22"/>
      <color theme="1"/>
      <name val="TH Sarabun New"/>
      <family val="2"/>
    </font>
    <font>
      <sz val="18"/>
      <color theme="1"/>
      <name val="TH Sarabun New"/>
      <family val="2"/>
    </font>
    <font>
      <u/>
      <sz val="16"/>
      <name val="TH Sarabun New"/>
      <family val="2"/>
    </font>
    <font>
      <sz val="18"/>
      <name val="TH Sarabun New"/>
      <family val="2"/>
    </font>
    <font>
      <b/>
      <sz val="18"/>
      <color theme="0"/>
      <name val="TH Sarabun New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FB3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3FF4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169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2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14" fillId="0" borderId="0" xfId="2" applyFont="1" applyAlignment="1">
      <alignment vertical="top"/>
    </xf>
    <xf numFmtId="0" fontId="14" fillId="0" borderId="0" xfId="2" applyFont="1" applyAlignment="1">
      <alignment vertical="top" wrapText="1"/>
    </xf>
    <xf numFmtId="0" fontId="15" fillId="4" borderId="5" xfId="2" applyFont="1" applyFill="1" applyBorder="1" applyAlignment="1">
      <alignment horizontal="center" vertical="top"/>
    </xf>
    <xf numFmtId="0" fontId="17" fillId="0" borderId="5" xfId="2" applyFont="1" applyBorder="1" applyAlignment="1">
      <alignment vertical="top"/>
    </xf>
    <xf numFmtId="0" fontId="15" fillId="2" borderId="5" xfId="2" applyFont="1" applyFill="1" applyBorder="1" applyAlignment="1">
      <alignment horizontal="center" vertical="top"/>
    </xf>
    <xf numFmtId="0" fontId="17" fillId="0" borderId="2" xfId="2" applyFont="1" applyBorder="1" applyAlignment="1">
      <alignment vertical="top"/>
    </xf>
    <xf numFmtId="0" fontId="17" fillId="0" borderId="3" xfId="2" applyFont="1" applyBorder="1" applyAlignment="1">
      <alignment vertical="top"/>
    </xf>
    <xf numFmtId="0" fontId="18" fillId="5" borderId="5" xfId="2" applyFont="1" applyFill="1" applyBorder="1" applyAlignment="1">
      <alignment horizontal="left" vertical="top" wrapText="1"/>
    </xf>
    <xf numFmtId="0" fontId="15" fillId="5" borderId="5" xfId="2" applyFont="1" applyFill="1" applyBorder="1" applyAlignment="1">
      <alignment horizontal="center" vertical="top"/>
    </xf>
    <xf numFmtId="0" fontId="15" fillId="5" borderId="8" xfId="2" applyFont="1" applyFill="1" applyBorder="1" applyAlignment="1">
      <alignment horizontal="center" vertical="top"/>
    </xf>
    <xf numFmtId="0" fontId="17" fillId="5" borderId="5" xfId="2" applyFont="1" applyFill="1" applyBorder="1" applyAlignment="1">
      <alignment vertical="top"/>
    </xf>
    <xf numFmtId="0" fontId="14" fillId="5" borderId="0" xfId="2" applyFont="1" applyFill="1" applyAlignment="1">
      <alignment vertical="top"/>
    </xf>
    <xf numFmtId="0" fontId="17" fillId="0" borderId="2" xfId="2" applyFont="1" applyBorder="1" applyAlignment="1">
      <alignment horizontal="center" vertical="top"/>
    </xf>
    <xf numFmtId="0" fontId="15" fillId="0" borderId="2" xfId="2" applyFont="1" applyBorder="1" applyAlignment="1">
      <alignment horizontal="center" vertical="top"/>
    </xf>
    <xf numFmtId="0" fontId="17" fillId="0" borderId="5" xfId="2" applyFont="1" applyBorder="1" applyAlignment="1">
      <alignment horizontal="center" vertical="top"/>
    </xf>
    <xf numFmtId="0" fontId="15" fillId="0" borderId="5" xfId="2" applyFont="1" applyBorder="1" applyAlignment="1">
      <alignment horizontal="center" vertical="top"/>
    </xf>
    <xf numFmtId="0" fontId="19" fillId="0" borderId="5" xfId="2" applyFont="1" applyBorder="1" applyAlignment="1">
      <alignment vertical="top"/>
    </xf>
    <xf numFmtId="0" fontId="19" fillId="0" borderId="0" xfId="2" applyFont="1" applyAlignment="1">
      <alignment vertical="top"/>
    </xf>
    <xf numFmtId="0" fontId="17" fillId="0" borderId="3" xfId="2" applyFont="1" applyBorder="1" applyAlignment="1">
      <alignment horizontal="center" vertical="top"/>
    </xf>
    <xf numFmtId="1" fontId="17" fillId="0" borderId="5" xfId="2" applyNumberFormat="1" applyFont="1" applyBorder="1" applyAlignment="1">
      <alignment horizontal="center" vertical="top"/>
    </xf>
    <xf numFmtId="2" fontId="17" fillId="0" borderId="5" xfId="2" applyNumberFormat="1" applyFont="1" applyBorder="1" applyAlignment="1">
      <alignment horizontal="center" vertical="top"/>
    </xf>
    <xf numFmtId="1" fontId="15" fillId="4" borderId="5" xfId="3" applyNumberFormat="1" applyFont="1" applyFill="1" applyBorder="1" applyAlignment="1">
      <alignment horizontal="center" vertical="top"/>
    </xf>
    <xf numFmtId="3" fontId="15" fillId="4" borderId="5" xfId="3" applyNumberFormat="1" applyFont="1" applyFill="1" applyBorder="1" applyAlignment="1">
      <alignment horizontal="center" vertical="top"/>
    </xf>
    <xf numFmtId="0" fontId="20" fillId="0" borderId="0" xfId="2" applyFont="1" applyAlignment="1">
      <alignment vertical="top"/>
    </xf>
    <xf numFmtId="3" fontId="17" fillId="0" borderId="3" xfId="3" applyNumberFormat="1" applyFont="1" applyFill="1" applyBorder="1" applyAlignment="1">
      <alignment horizontal="center" vertical="top"/>
    </xf>
    <xf numFmtId="1" fontId="17" fillId="0" borderId="5" xfId="3" applyNumberFormat="1" applyFont="1" applyFill="1" applyBorder="1" applyAlignment="1">
      <alignment horizontal="center" vertical="top"/>
    </xf>
    <xf numFmtId="3" fontId="17" fillId="0" borderId="5" xfId="3" applyNumberFormat="1" applyFont="1" applyFill="1" applyBorder="1" applyAlignment="1">
      <alignment horizontal="center" vertical="top"/>
    </xf>
    <xf numFmtId="165" fontId="17" fillId="0" borderId="5" xfId="3" applyFont="1" applyFill="1" applyBorder="1" applyAlignment="1">
      <alignment vertical="top"/>
    </xf>
    <xf numFmtId="0" fontId="17" fillId="0" borderId="14" xfId="2" applyFont="1" applyBorder="1" applyAlignment="1">
      <alignment horizontal="center" vertical="top"/>
    </xf>
    <xf numFmtId="0" fontId="15" fillId="4" borderId="3" xfId="2" applyFont="1" applyFill="1" applyBorder="1" applyAlignment="1">
      <alignment horizontal="center" vertical="top"/>
    </xf>
    <xf numFmtId="1" fontId="15" fillId="4" borderId="3" xfId="3" applyNumberFormat="1" applyFont="1" applyFill="1" applyBorder="1" applyAlignment="1">
      <alignment horizontal="center" vertical="top"/>
    </xf>
    <xf numFmtId="1" fontId="17" fillId="0" borderId="3" xfId="3" applyNumberFormat="1" applyFont="1" applyFill="1" applyBorder="1" applyAlignment="1">
      <alignment horizontal="center" vertical="top"/>
    </xf>
    <xf numFmtId="3" fontId="15" fillId="4" borderId="3" xfId="3" applyNumberFormat="1" applyFont="1" applyFill="1" applyBorder="1" applyAlignment="1">
      <alignment horizontal="center" vertical="top"/>
    </xf>
    <xf numFmtId="165" fontId="15" fillId="4" borderId="5" xfId="3" applyFont="1" applyFill="1" applyBorder="1" applyAlignment="1">
      <alignment vertical="top"/>
    </xf>
    <xf numFmtId="0" fontId="17" fillId="0" borderId="14" xfId="2" applyFont="1" applyBorder="1" applyAlignment="1">
      <alignment vertical="top"/>
    </xf>
    <xf numFmtId="0" fontId="17" fillId="0" borderId="5" xfId="2" applyFont="1" applyBorder="1" applyAlignment="1">
      <alignment horizontal="center" vertical="top" wrapText="1"/>
    </xf>
    <xf numFmtId="3" fontId="17" fillId="0" borderId="5" xfId="2" applyNumberFormat="1" applyFont="1" applyBorder="1" applyAlignment="1">
      <alignment horizontal="center" vertical="top"/>
    </xf>
    <xf numFmtId="0" fontId="17" fillId="0" borderId="5" xfId="2" applyFont="1" applyBorder="1" applyAlignment="1">
      <alignment horizontal="left" vertical="top" wrapText="1" indent="1"/>
    </xf>
    <xf numFmtId="0" fontId="21" fillId="0" borderId="5" xfId="2" applyFont="1" applyBorder="1" applyAlignment="1">
      <alignment vertical="top"/>
    </xf>
    <xf numFmtId="0" fontId="21" fillId="0" borderId="0" xfId="2" applyFont="1" applyAlignment="1">
      <alignment vertical="top"/>
    </xf>
    <xf numFmtId="0" fontId="17" fillId="0" borderId="5" xfId="2" applyFont="1" applyBorder="1" applyAlignment="1">
      <alignment horizontal="left" vertical="top" wrapText="1" indent="3"/>
    </xf>
    <xf numFmtId="0" fontId="17" fillId="0" borderId="5" xfId="0" applyFont="1" applyBorder="1" applyAlignment="1">
      <alignment horizontal="center" vertical="top" wrapText="1"/>
    </xf>
    <xf numFmtId="3" fontId="17" fillId="0" borderId="5" xfId="0" applyNumberFormat="1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/>
    </xf>
    <xf numFmtId="0" fontId="17" fillId="0" borderId="14" xfId="2" applyFont="1" applyBorder="1" applyAlignment="1">
      <alignment vertical="top" wrapText="1"/>
    </xf>
    <xf numFmtId="0" fontId="17" fillId="0" borderId="5" xfId="4" applyFont="1" applyBorder="1" applyAlignment="1">
      <alignment horizontal="center" vertical="top" wrapText="1"/>
    </xf>
    <xf numFmtId="3" fontId="17" fillId="0" borderId="5" xfId="2" applyNumberFormat="1" applyFont="1" applyBorder="1" applyAlignment="1">
      <alignment horizontal="center" vertical="top" wrapText="1"/>
    </xf>
    <xf numFmtId="166" fontId="17" fillId="0" borderId="5" xfId="3" applyNumberFormat="1" applyFont="1" applyFill="1" applyBorder="1" applyAlignment="1">
      <alignment horizontal="center" vertical="top"/>
    </xf>
    <xf numFmtId="3" fontId="17" fillId="0" borderId="5" xfId="4" applyNumberFormat="1" applyFont="1" applyBorder="1" applyAlignment="1">
      <alignment horizontal="center" vertical="top"/>
    </xf>
    <xf numFmtId="0" fontId="17" fillId="0" borderId="5" xfId="4" applyFont="1" applyBorder="1" applyAlignment="1">
      <alignment horizontal="left" vertical="top" wrapText="1"/>
    </xf>
    <xf numFmtId="0" fontId="22" fillId="0" borderId="5" xfId="2" applyFont="1" applyBorder="1" applyAlignment="1">
      <alignment vertical="top" wrapText="1"/>
    </xf>
    <xf numFmtId="1" fontId="17" fillId="0" borderId="5" xfId="2" quotePrefix="1" applyNumberFormat="1" applyFont="1" applyBorder="1" applyAlignment="1">
      <alignment horizontal="center" vertical="top"/>
    </xf>
    <xf numFmtId="167" fontId="17" fillId="0" borderId="5" xfId="2" applyNumberFormat="1" applyFont="1" applyBorder="1" applyAlignment="1">
      <alignment horizontal="center" vertical="top"/>
    </xf>
    <xf numFmtId="4" fontId="17" fillId="0" borderId="5" xfId="2" applyNumberFormat="1" applyFont="1" applyBorder="1" applyAlignment="1">
      <alignment horizontal="center" vertical="top"/>
    </xf>
    <xf numFmtId="167" fontId="17" fillId="0" borderId="0" xfId="2" applyNumberFormat="1" applyFont="1" applyAlignment="1">
      <alignment horizontal="center" vertical="top"/>
    </xf>
    <xf numFmtId="167" fontId="17" fillId="0" borderId="5" xfId="3" applyNumberFormat="1" applyFont="1" applyFill="1" applyBorder="1" applyAlignment="1">
      <alignment horizontal="center" vertical="top"/>
    </xf>
    <xf numFmtId="3" fontId="17" fillId="0" borderId="15" xfId="2" applyNumberFormat="1" applyFont="1" applyBorder="1" applyAlignment="1">
      <alignment horizontal="center" vertical="top"/>
    </xf>
    <xf numFmtId="3" fontId="17" fillId="0" borderId="16" xfId="2" applyNumberFormat="1" applyFont="1" applyBorder="1" applyAlignment="1">
      <alignment horizontal="center" vertical="top"/>
    </xf>
    <xf numFmtId="168" fontId="17" fillId="0" borderId="5" xfId="3" applyNumberFormat="1" applyFont="1" applyFill="1" applyBorder="1" applyAlignment="1">
      <alignment horizontal="center" vertical="top"/>
    </xf>
    <xf numFmtId="4" fontId="17" fillId="0" borderId="5" xfId="3" applyNumberFormat="1" applyFont="1" applyFill="1" applyBorder="1" applyAlignment="1">
      <alignment horizontal="center" vertical="top"/>
    </xf>
    <xf numFmtId="3" fontId="17" fillId="0" borderId="0" xfId="2" applyNumberFormat="1" applyFont="1" applyAlignment="1">
      <alignment horizontal="center" vertical="top"/>
    </xf>
    <xf numFmtId="167" fontId="17" fillId="0" borderId="0" xfId="3" applyNumberFormat="1" applyFont="1" applyFill="1" applyBorder="1" applyAlignment="1">
      <alignment horizontal="center" vertical="top"/>
    </xf>
    <xf numFmtId="4" fontId="17" fillId="0" borderId="0" xfId="2" applyNumberFormat="1" applyFont="1" applyAlignment="1">
      <alignment horizontal="center" vertical="top"/>
    </xf>
    <xf numFmtId="37" fontId="17" fillId="0" borderId="5" xfId="3" applyNumberFormat="1" applyFont="1" applyFill="1" applyBorder="1" applyAlignment="1">
      <alignment horizontal="center" vertical="top" wrapText="1"/>
    </xf>
    <xf numFmtId="3" fontId="17" fillId="0" borderId="5" xfId="2" quotePrefix="1" applyNumberFormat="1" applyFont="1" applyBorder="1" applyAlignment="1">
      <alignment horizontal="center" vertical="top"/>
    </xf>
    <xf numFmtId="0" fontId="17" fillId="2" borderId="2" xfId="2" applyFont="1" applyFill="1" applyBorder="1" applyAlignment="1">
      <alignment vertical="top" wrapText="1" readingOrder="1"/>
    </xf>
    <xf numFmtId="0" fontId="17" fillId="0" borderId="17" xfId="2" applyFont="1" applyBorder="1" applyAlignment="1">
      <alignment horizontal="center" vertical="top"/>
    </xf>
    <xf numFmtId="0" fontId="17" fillId="0" borderId="14" xfId="2" applyFont="1" applyBorder="1" applyAlignment="1">
      <alignment vertical="top" wrapText="1" readingOrder="1"/>
    </xf>
    <xf numFmtId="3" fontId="15" fillId="0" borderId="3" xfId="3" applyNumberFormat="1" applyFont="1" applyFill="1" applyBorder="1" applyAlignment="1">
      <alignment horizontal="center" vertical="top"/>
    </xf>
    <xf numFmtId="3" fontId="15" fillId="0" borderId="5" xfId="3" applyNumberFormat="1" applyFont="1" applyFill="1" applyBorder="1" applyAlignment="1">
      <alignment horizontal="center" vertical="top"/>
    </xf>
    <xf numFmtId="0" fontId="17" fillId="0" borderId="17" xfId="2" applyFont="1" applyBorder="1" applyAlignment="1">
      <alignment vertical="top"/>
    </xf>
    <xf numFmtId="3" fontId="17" fillId="0" borderId="2" xfId="2" applyNumberFormat="1" applyFont="1" applyBorder="1" applyAlignment="1">
      <alignment horizontal="center" vertical="top"/>
    </xf>
    <xf numFmtId="3" fontId="17" fillId="0" borderId="2" xfId="2" applyNumberFormat="1" applyFont="1" applyBorder="1" applyAlignment="1">
      <alignment horizontal="center" vertical="top" wrapText="1"/>
    </xf>
    <xf numFmtId="0" fontId="17" fillId="0" borderId="3" xfId="2" applyFont="1" applyBorder="1" applyAlignment="1">
      <alignment vertical="top" wrapText="1" readingOrder="1"/>
    </xf>
    <xf numFmtId="0" fontId="17" fillId="2" borderId="2" xfId="2" applyFont="1" applyFill="1" applyBorder="1" applyAlignment="1">
      <alignment vertical="top" wrapText="1"/>
    </xf>
    <xf numFmtId="3" fontId="17" fillId="4" borderId="5" xfId="3" applyNumberFormat="1" applyFont="1" applyFill="1" applyBorder="1" applyAlignment="1">
      <alignment horizontal="center" vertical="top"/>
    </xf>
    <xf numFmtId="0" fontId="17" fillId="0" borderId="14" xfId="2" applyFont="1" applyBorder="1" applyAlignment="1">
      <alignment horizontal="left" vertical="top" wrapText="1" indent="2"/>
    </xf>
    <xf numFmtId="0" fontId="17" fillId="0" borderId="0" xfId="2" applyFont="1" applyAlignment="1">
      <alignment vertical="top"/>
    </xf>
    <xf numFmtId="3" fontId="17" fillId="0" borderId="8" xfId="3" applyNumberFormat="1" applyFont="1" applyFill="1" applyBorder="1" applyAlignment="1">
      <alignment horizontal="center" vertical="top"/>
    </xf>
    <xf numFmtId="0" fontId="17" fillId="0" borderId="3" xfId="2" applyFont="1" applyBorder="1" applyAlignment="1">
      <alignment vertical="top" wrapText="1"/>
    </xf>
    <xf numFmtId="0" fontId="15" fillId="0" borderId="5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5" fillId="9" borderId="4" xfId="2" applyFont="1" applyFill="1" applyBorder="1" applyAlignment="1">
      <alignment horizontal="left" vertical="top" wrapText="1"/>
    </xf>
    <xf numFmtId="0" fontId="15" fillId="9" borderId="13" xfId="2" applyFont="1" applyFill="1" applyBorder="1" applyAlignment="1">
      <alignment horizontal="left" vertical="top" wrapText="1"/>
    </xf>
    <xf numFmtId="0" fontId="17" fillId="0" borderId="11" xfId="2" applyFont="1" applyBorder="1" applyAlignment="1">
      <alignment horizontal="center" vertical="top"/>
    </xf>
    <xf numFmtId="0" fontId="17" fillId="0" borderId="18" xfId="2" applyFont="1" applyBorder="1" applyAlignment="1">
      <alignment vertical="top"/>
    </xf>
    <xf numFmtId="3" fontId="22" fillId="0" borderId="5" xfId="2" applyNumberFormat="1" applyFont="1" applyBorder="1" applyAlignment="1">
      <alignment horizontal="center" vertical="top"/>
    </xf>
    <xf numFmtId="3" fontId="22" fillId="0" borderId="5" xfId="2" applyNumberFormat="1" applyFont="1" applyBorder="1" applyAlignment="1">
      <alignment horizontal="center" vertical="top" wrapText="1"/>
    </xf>
    <xf numFmtId="0" fontId="15" fillId="4" borderId="5" xfId="2" applyFont="1" applyFill="1" applyBorder="1" applyAlignment="1">
      <alignment horizontal="center" vertical="center"/>
    </xf>
    <xf numFmtId="3" fontId="15" fillId="4" borderId="5" xfId="3" applyNumberFormat="1" applyFont="1" applyFill="1" applyBorder="1" applyAlignment="1">
      <alignment horizontal="center" vertical="center"/>
    </xf>
    <xf numFmtId="0" fontId="17" fillId="4" borderId="5" xfId="2" applyFont="1" applyFill="1" applyBorder="1" applyAlignment="1">
      <alignment vertical="top"/>
    </xf>
    <xf numFmtId="0" fontId="19" fillId="4" borderId="0" xfId="2" applyFont="1" applyFill="1" applyAlignment="1">
      <alignment vertical="top"/>
    </xf>
    <xf numFmtId="0" fontId="17" fillId="0" borderId="5" xfId="2" applyFont="1" applyBorder="1" applyAlignment="1">
      <alignment horizontal="center" vertical="center"/>
    </xf>
    <xf numFmtId="3" fontId="17" fillId="0" borderId="5" xfId="2" applyNumberFormat="1" applyFont="1" applyBorder="1" applyAlignment="1">
      <alignment horizontal="center" vertical="center"/>
    </xf>
    <xf numFmtId="3" fontId="22" fillId="0" borderId="5" xfId="2" applyNumberFormat="1" applyFont="1" applyBorder="1" applyAlignment="1">
      <alignment horizontal="center" vertical="center"/>
    </xf>
    <xf numFmtId="3" fontId="22" fillId="0" borderId="5" xfId="2" applyNumberFormat="1" applyFont="1" applyBorder="1" applyAlignment="1">
      <alignment horizontal="center" vertical="center" wrapText="1"/>
    </xf>
    <xf numFmtId="0" fontId="17" fillId="0" borderId="2" xfId="2" applyFont="1" applyBorder="1" applyAlignment="1">
      <alignment vertical="top" wrapText="1"/>
    </xf>
    <xf numFmtId="0" fontId="15" fillId="10" borderId="4" xfId="2" applyFont="1" applyFill="1" applyBorder="1" applyAlignment="1">
      <alignment horizontal="left" vertical="top" wrapText="1"/>
    </xf>
    <xf numFmtId="0" fontId="15" fillId="10" borderId="13" xfId="2" applyFont="1" applyFill="1" applyBorder="1" applyAlignment="1">
      <alignment horizontal="left" vertical="top" wrapText="1"/>
    </xf>
    <xf numFmtId="0" fontId="15" fillId="10" borderId="12" xfId="2" applyFont="1" applyFill="1" applyBorder="1" applyAlignment="1">
      <alignment horizontal="left" vertical="top" wrapText="1"/>
    </xf>
    <xf numFmtId="3" fontId="15" fillId="4" borderId="5" xfId="2" applyNumberFormat="1" applyFont="1" applyFill="1" applyBorder="1" applyAlignment="1">
      <alignment horizontal="center" vertical="top"/>
    </xf>
    <xf numFmtId="3" fontId="23" fillId="4" borderId="5" xfId="2" applyNumberFormat="1" applyFont="1" applyFill="1" applyBorder="1" applyAlignment="1">
      <alignment horizontal="center" vertical="top" wrapText="1"/>
    </xf>
    <xf numFmtId="3" fontId="23" fillId="4" borderId="4" xfId="2" applyNumberFormat="1" applyFont="1" applyFill="1" applyBorder="1" applyAlignment="1">
      <alignment horizontal="center" vertical="top" wrapText="1"/>
    </xf>
    <xf numFmtId="0" fontId="16" fillId="4" borderId="5" xfId="2" applyFont="1" applyFill="1" applyBorder="1" applyAlignment="1">
      <alignment horizontal="center" vertical="top" wrapText="1" readingOrder="1"/>
    </xf>
    <xf numFmtId="0" fontId="16" fillId="4" borderId="8" xfId="2" applyFont="1" applyFill="1" applyBorder="1" applyAlignment="1">
      <alignment horizontal="center" vertical="top" wrapText="1" readingOrder="1"/>
    </xf>
    <xf numFmtId="3" fontId="15" fillId="4" borderId="8" xfId="2" applyNumberFormat="1" applyFont="1" applyFill="1" applyBorder="1" applyAlignment="1">
      <alignment horizontal="center" vertical="top"/>
    </xf>
    <xf numFmtId="3" fontId="17" fillId="0" borderId="3" xfId="2" applyNumberFormat="1" applyFont="1" applyBorder="1" applyAlignment="1">
      <alignment horizontal="center" vertical="top"/>
    </xf>
    <xf numFmtId="3" fontId="15" fillId="4" borderId="5" xfId="2" applyNumberFormat="1" applyFont="1" applyFill="1" applyBorder="1" applyAlignment="1">
      <alignment horizontal="center" vertical="center"/>
    </xf>
    <xf numFmtId="3" fontId="15" fillId="4" borderId="16" xfId="2" applyNumberFormat="1" applyFont="1" applyFill="1" applyBorder="1" applyAlignment="1">
      <alignment horizontal="center" vertical="center"/>
    </xf>
    <xf numFmtId="3" fontId="17" fillId="11" borderId="5" xfId="2" applyNumberFormat="1" applyFont="1" applyFill="1" applyBorder="1" applyAlignment="1">
      <alignment horizontal="center" vertical="center"/>
    </xf>
    <xf numFmtId="3" fontId="22" fillId="0" borderId="16" xfId="2" applyNumberFormat="1" applyFont="1" applyBorder="1" applyAlignment="1">
      <alignment horizontal="center" vertical="center"/>
    </xf>
    <xf numFmtId="3" fontId="17" fillId="0" borderId="8" xfId="2" applyNumberFormat="1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top"/>
    </xf>
    <xf numFmtId="3" fontId="17" fillId="0" borderId="16" xfId="2" applyNumberFormat="1" applyFont="1" applyBorder="1" applyAlignment="1">
      <alignment horizontal="center" vertical="center"/>
    </xf>
    <xf numFmtId="3" fontId="17" fillId="0" borderId="5" xfId="2" applyNumberFormat="1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top" wrapText="1"/>
    </xf>
    <xf numFmtId="3" fontId="15" fillId="4" borderId="16" xfId="2" applyNumberFormat="1" applyFont="1" applyFill="1" applyBorder="1" applyAlignment="1">
      <alignment horizontal="center" vertical="top"/>
    </xf>
    <xf numFmtId="0" fontId="15" fillId="12" borderId="2" xfId="2" applyFont="1" applyFill="1" applyBorder="1" applyAlignment="1">
      <alignment horizontal="left" vertical="top" wrapText="1"/>
    </xf>
    <xf numFmtId="0" fontId="15" fillId="12" borderId="0" xfId="2" applyFont="1" applyFill="1" applyAlignment="1">
      <alignment horizontal="left" vertical="top" wrapText="1"/>
    </xf>
    <xf numFmtId="3" fontId="15" fillId="4" borderId="16" xfId="3" applyNumberFormat="1" applyFont="1" applyFill="1" applyBorder="1" applyAlignment="1">
      <alignment horizontal="center" vertical="top"/>
    </xf>
    <xf numFmtId="1" fontId="17" fillId="0" borderId="16" xfId="2" applyNumberFormat="1" applyFont="1" applyBorder="1" applyAlignment="1">
      <alignment horizontal="center" vertical="top"/>
    </xf>
    <xf numFmtId="167" fontId="15" fillId="4" borderId="16" xfId="3" applyNumberFormat="1" applyFont="1" applyFill="1" applyBorder="1" applyAlignment="1">
      <alignment horizontal="center" vertical="top"/>
    </xf>
    <xf numFmtId="167" fontId="15" fillId="4" borderId="5" xfId="3" applyNumberFormat="1" applyFont="1" applyFill="1" applyBorder="1" applyAlignment="1">
      <alignment horizontal="center" vertical="top"/>
    </xf>
    <xf numFmtId="3" fontId="17" fillId="0" borderId="16" xfId="3" applyNumberFormat="1" applyFont="1" applyBorder="1" applyAlignment="1">
      <alignment horizontal="center" vertical="top"/>
    </xf>
    <xf numFmtId="3" fontId="17" fillId="0" borderId="4" xfId="3" applyNumberFormat="1" applyFont="1" applyBorder="1" applyAlignment="1">
      <alignment horizontal="center" vertical="top"/>
    </xf>
    <xf numFmtId="3" fontId="17" fillId="0" borderId="5" xfId="3" applyNumberFormat="1" applyFont="1" applyBorder="1" applyAlignment="1">
      <alignment horizontal="center" vertical="top"/>
    </xf>
    <xf numFmtId="3" fontId="15" fillId="4" borderId="4" xfId="3" applyNumberFormat="1" applyFont="1" applyFill="1" applyBorder="1" applyAlignment="1">
      <alignment horizontal="center" vertical="top"/>
    </xf>
    <xf numFmtId="3" fontId="15" fillId="4" borderId="8" xfId="3" applyNumberFormat="1" applyFont="1" applyFill="1" applyBorder="1" applyAlignment="1">
      <alignment horizontal="center" vertical="top"/>
    </xf>
    <xf numFmtId="3" fontId="17" fillId="4" borderId="8" xfId="3" applyNumberFormat="1" applyFont="1" applyFill="1" applyBorder="1" applyAlignment="1">
      <alignment horizontal="center" vertical="top"/>
    </xf>
    <xf numFmtId="3" fontId="15" fillId="0" borderId="16" xfId="3" applyNumberFormat="1" applyFont="1" applyBorder="1" applyAlignment="1">
      <alignment horizontal="center" vertical="top"/>
    </xf>
    <xf numFmtId="3" fontId="17" fillId="0" borderId="8" xfId="3" applyNumberFormat="1" applyFont="1" applyBorder="1" applyAlignment="1">
      <alignment horizontal="center" vertical="top"/>
    </xf>
    <xf numFmtId="0" fontId="17" fillId="0" borderId="14" xfId="2" applyFont="1" applyBorder="1" applyAlignment="1">
      <alignment horizontal="left" vertical="top" wrapText="1" indent="3"/>
    </xf>
    <xf numFmtId="3" fontId="15" fillId="0" borderId="4" xfId="3" applyNumberFormat="1" applyFont="1" applyFill="1" applyBorder="1" applyAlignment="1">
      <alignment horizontal="center" vertical="top"/>
    </xf>
    <xf numFmtId="3" fontId="15" fillId="0" borderId="16" xfId="3" applyNumberFormat="1" applyFont="1" applyFill="1" applyBorder="1" applyAlignment="1">
      <alignment horizontal="center" vertical="top"/>
    </xf>
    <xf numFmtId="3" fontId="15" fillId="0" borderId="8" xfId="3" applyNumberFormat="1" applyFont="1" applyFill="1" applyBorder="1" applyAlignment="1">
      <alignment horizontal="center" vertical="top"/>
    </xf>
    <xf numFmtId="3" fontId="15" fillId="0" borderId="5" xfId="2" applyNumberFormat="1" applyFont="1" applyBorder="1" applyAlignment="1">
      <alignment horizontal="center" vertical="top"/>
    </xf>
    <xf numFmtId="0" fontId="15" fillId="0" borderId="5" xfId="2" applyFont="1" applyBorder="1" applyAlignment="1">
      <alignment horizontal="left" vertical="top" wrapText="1" indent="3"/>
    </xf>
    <xf numFmtId="3" fontId="15" fillId="0" borderId="16" xfId="2" applyNumberFormat="1" applyFont="1" applyBorder="1" applyAlignment="1">
      <alignment horizontal="center" vertical="top"/>
    </xf>
    <xf numFmtId="0" fontId="17" fillId="0" borderId="5" xfId="2" applyFont="1" applyBorder="1" applyAlignment="1">
      <alignment horizontal="left" vertical="top" wrapText="1" indent="5"/>
    </xf>
    <xf numFmtId="3" fontId="17" fillId="0" borderId="5" xfId="2" applyNumberFormat="1" applyFont="1" applyBorder="1" applyAlignment="1">
      <alignment horizontal="right" vertical="top"/>
    </xf>
    <xf numFmtId="0" fontId="24" fillId="0" borderId="5" xfId="2" applyFont="1" applyBorder="1" applyAlignment="1">
      <alignment horizontal="left" indent="3"/>
    </xf>
    <xf numFmtId="3" fontId="17" fillId="0" borderId="5" xfId="2" applyNumberFormat="1" applyFont="1" applyBorder="1" applyAlignment="1">
      <alignment vertical="top"/>
    </xf>
    <xf numFmtId="0" fontId="17" fillId="0" borderId="5" xfId="2" applyFont="1" applyBorder="1" applyAlignment="1">
      <alignment horizontal="left" indent="3"/>
    </xf>
    <xf numFmtId="0" fontId="17" fillId="0" borderId="3" xfId="4" applyFont="1" applyBorder="1" applyAlignment="1">
      <alignment horizontal="center" vertical="top" wrapText="1"/>
    </xf>
    <xf numFmtId="3" fontId="17" fillId="0" borderId="16" xfId="2" quotePrefix="1" applyNumberFormat="1" applyFont="1" applyBorder="1" applyAlignment="1">
      <alignment horizontal="center" vertical="top"/>
    </xf>
    <xf numFmtId="3" fontId="17" fillId="0" borderId="16" xfId="3" applyNumberFormat="1" applyFont="1" applyFill="1" applyBorder="1" applyAlignment="1">
      <alignment horizontal="center" vertical="top"/>
    </xf>
    <xf numFmtId="3" fontId="17" fillId="0" borderId="5" xfId="3" applyNumberFormat="1" applyFont="1" applyFill="1" applyBorder="1" applyAlignment="1">
      <alignment horizontal="center" vertical="top" wrapText="1"/>
    </xf>
    <xf numFmtId="3" fontId="17" fillId="0" borderId="16" xfId="5" applyNumberFormat="1" applyFont="1" applyFill="1" applyBorder="1" applyAlignment="1">
      <alignment horizontal="center" vertical="top"/>
    </xf>
    <xf numFmtId="3" fontId="17" fillId="0" borderId="5" xfId="5" applyNumberFormat="1" applyFont="1" applyFill="1" applyBorder="1" applyAlignment="1">
      <alignment horizontal="center" vertical="top"/>
    </xf>
    <xf numFmtId="3" fontId="17" fillId="0" borderId="4" xfId="3" applyNumberFormat="1" applyFont="1" applyFill="1" applyBorder="1" applyAlignment="1">
      <alignment horizontal="center" vertical="top"/>
    </xf>
    <xf numFmtId="0" fontId="17" fillId="0" borderId="8" xfId="2" applyFont="1" applyBorder="1" applyAlignment="1">
      <alignment horizontal="center" vertical="top"/>
    </xf>
    <xf numFmtId="166" fontId="17" fillId="0" borderId="5" xfId="3" applyNumberFormat="1" applyFont="1" applyFill="1" applyBorder="1" applyAlignment="1">
      <alignment vertical="top"/>
    </xf>
    <xf numFmtId="0" fontId="17" fillId="0" borderId="6" xfId="2" applyFont="1" applyBorder="1" applyAlignment="1">
      <alignment vertical="top" wrapText="1"/>
    </xf>
    <xf numFmtId="3" fontId="17" fillId="0" borderId="8" xfId="4" applyNumberFormat="1" applyFont="1" applyBorder="1" applyAlignment="1">
      <alignment horizontal="center" vertical="top"/>
    </xf>
    <xf numFmtId="170" fontId="17" fillId="0" borderId="5" xfId="3" applyNumberFormat="1" applyFont="1" applyFill="1" applyBorder="1" applyAlignment="1">
      <alignment vertical="top"/>
    </xf>
    <xf numFmtId="3" fontId="17" fillId="0" borderId="19" xfId="2" applyNumberFormat="1" applyFont="1" applyBorder="1" applyAlignment="1">
      <alignment horizontal="center" vertical="top"/>
    </xf>
    <xf numFmtId="0" fontId="25" fillId="0" borderId="5" xfId="2" applyFont="1" applyBorder="1" applyAlignment="1">
      <alignment vertical="top"/>
    </xf>
    <xf numFmtId="3" fontId="17" fillId="0" borderId="4" xfId="2" applyNumberFormat="1" applyFont="1" applyBorder="1" applyAlignment="1">
      <alignment horizontal="center" vertical="top"/>
    </xf>
    <xf numFmtId="3" fontId="17" fillId="0" borderId="8" xfId="2" applyNumberFormat="1" applyFont="1" applyBorder="1" applyAlignment="1">
      <alignment horizontal="center" vertical="top"/>
    </xf>
    <xf numFmtId="37" fontId="17" fillId="0" borderId="5" xfId="3" applyNumberFormat="1" applyFont="1" applyFill="1" applyBorder="1" applyAlignment="1">
      <alignment horizontal="center" vertical="top"/>
    </xf>
    <xf numFmtId="37" fontId="17" fillId="0" borderId="16" xfId="3" applyNumberFormat="1" applyFont="1" applyFill="1" applyBorder="1" applyAlignment="1">
      <alignment horizontal="center" vertical="top"/>
    </xf>
    <xf numFmtId="3" fontId="17" fillId="0" borderId="16" xfId="3" applyNumberFormat="1" applyFont="1" applyFill="1" applyBorder="1" applyAlignment="1">
      <alignment horizontal="center" vertical="top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top"/>
    </xf>
    <xf numFmtId="49" fontId="15" fillId="7" borderId="5" xfId="0" applyNumberFormat="1" applyFont="1" applyFill="1" applyBorder="1" applyAlignment="1">
      <alignment horizontal="center" vertical="center"/>
    </xf>
    <xf numFmtId="0" fontId="15" fillId="13" borderId="5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top"/>
    </xf>
    <xf numFmtId="0" fontId="15" fillId="0" borderId="0" xfId="0" applyFont="1"/>
    <xf numFmtId="0" fontId="15" fillId="14" borderId="0" xfId="0" applyFont="1" applyFill="1"/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170" fontId="15" fillId="0" borderId="3" xfId="6" applyNumberFormat="1" applyFont="1" applyBorder="1" applyAlignment="1">
      <alignment horizontal="center" vertical="top"/>
    </xf>
    <xf numFmtId="3" fontId="15" fillId="11" borderId="5" xfId="0" applyNumberFormat="1" applyFont="1" applyFill="1" applyBorder="1" applyAlignment="1">
      <alignment horizontal="center" vertical="top"/>
    </xf>
    <xf numFmtId="3" fontId="15" fillId="7" borderId="5" xfId="0" applyNumberFormat="1" applyFont="1" applyFill="1" applyBorder="1" applyAlignment="1">
      <alignment horizontal="center" vertical="top"/>
    </xf>
    <xf numFmtId="3" fontId="15" fillId="13" borderId="5" xfId="0" applyNumberFormat="1" applyFont="1" applyFill="1" applyBorder="1" applyAlignment="1">
      <alignment horizontal="center" vertical="top"/>
    </xf>
    <xf numFmtId="170" fontId="15" fillId="13" borderId="5" xfId="6" applyNumberFormat="1" applyFont="1" applyFill="1" applyBorder="1" applyAlignment="1">
      <alignment horizontal="center" vertical="top"/>
    </xf>
    <xf numFmtId="3" fontId="15" fillId="0" borderId="5" xfId="0" applyNumberFormat="1" applyFont="1" applyBorder="1" applyAlignment="1">
      <alignment horizontal="center" vertical="top"/>
    </xf>
    <xf numFmtId="3" fontId="15" fillId="0" borderId="3" xfId="0" applyNumberFormat="1" applyFont="1" applyBorder="1" applyAlignment="1">
      <alignment horizontal="center" vertical="top"/>
    </xf>
    <xf numFmtId="0" fontId="15" fillId="0" borderId="0" xfId="0" applyFont="1" applyAlignment="1">
      <alignment vertical="top"/>
    </xf>
    <xf numFmtId="3" fontId="15" fillId="11" borderId="5" xfId="6" applyNumberFormat="1" applyFont="1" applyFill="1" applyBorder="1" applyAlignment="1">
      <alignment horizontal="center" vertical="top"/>
    </xf>
    <xf numFmtId="3" fontId="15" fillId="7" borderId="5" xfId="6" applyNumberFormat="1" applyFont="1" applyFill="1" applyBorder="1" applyAlignment="1">
      <alignment horizontal="center" vertical="top"/>
    </xf>
    <xf numFmtId="170" fontId="15" fillId="7" borderId="5" xfId="6" applyNumberFormat="1" applyFont="1" applyFill="1" applyBorder="1" applyAlignment="1">
      <alignment horizontal="center" vertical="top"/>
    </xf>
    <xf numFmtId="170" fontId="15" fillId="13" borderId="2" xfId="6" applyNumberFormat="1" applyFont="1" applyFill="1" applyBorder="1" applyAlignment="1">
      <alignment horizontal="center" vertical="top"/>
    </xf>
    <xf numFmtId="170" fontId="15" fillId="7" borderId="2" xfId="6" applyNumberFormat="1" applyFont="1" applyFill="1" applyBorder="1" applyAlignment="1">
      <alignment horizontal="center" vertical="top"/>
    </xf>
    <xf numFmtId="170" fontId="15" fillId="0" borderId="2" xfId="6" applyNumberFormat="1" applyFont="1" applyBorder="1" applyAlignment="1">
      <alignment horizontal="center" vertical="top"/>
    </xf>
    <xf numFmtId="170" fontId="15" fillId="0" borderId="5" xfId="6" applyNumberFormat="1" applyFont="1" applyBorder="1" applyAlignment="1">
      <alignment horizontal="center" vertical="top"/>
    </xf>
    <xf numFmtId="49" fontId="15" fillId="11" borderId="5" xfId="0" applyNumberFormat="1" applyFont="1" applyFill="1" applyBorder="1" applyAlignment="1">
      <alignment horizontal="center" vertical="top"/>
    </xf>
    <xf numFmtId="49" fontId="15" fillId="7" borderId="5" xfId="0" applyNumberFormat="1" applyFont="1" applyFill="1" applyBorder="1" applyAlignment="1">
      <alignment horizontal="center" vertical="top"/>
    </xf>
    <xf numFmtId="0" fontId="15" fillId="13" borderId="5" xfId="0" applyFont="1" applyFill="1" applyBorder="1" applyAlignment="1">
      <alignment horizontal="center" vertical="top"/>
    </xf>
    <xf numFmtId="0" fontId="15" fillId="7" borderId="5" xfId="0" applyFont="1" applyFill="1" applyBorder="1" applyAlignment="1">
      <alignment horizontal="center" vertical="top"/>
    </xf>
    <xf numFmtId="0" fontId="15" fillId="15" borderId="5" xfId="0" applyFont="1" applyFill="1" applyBorder="1" applyAlignment="1">
      <alignment horizontal="left" vertical="top" wrapText="1"/>
    </xf>
    <xf numFmtId="0" fontId="15" fillId="15" borderId="5" xfId="0" applyFont="1" applyFill="1" applyBorder="1" applyAlignment="1">
      <alignment horizontal="center" vertical="top" wrapText="1"/>
    </xf>
    <xf numFmtId="49" fontId="15" fillId="15" borderId="5" xfId="0" applyNumberFormat="1" applyFont="1" applyFill="1" applyBorder="1" applyAlignment="1">
      <alignment horizontal="center" vertical="top"/>
    </xf>
    <xf numFmtId="2" fontId="15" fillId="15" borderId="5" xfId="0" applyNumberFormat="1" applyFont="1" applyFill="1" applyBorder="1" applyAlignment="1">
      <alignment horizontal="center" vertical="top"/>
    </xf>
    <xf numFmtId="3" fontId="15" fillId="15" borderId="5" xfId="6" applyNumberFormat="1" applyFont="1" applyFill="1" applyBorder="1" applyAlignment="1">
      <alignment horizontal="center" vertical="top"/>
    </xf>
    <xf numFmtId="3" fontId="17" fillId="15" borderId="5" xfId="0" applyNumberFormat="1" applyFont="1" applyFill="1" applyBorder="1" applyAlignment="1">
      <alignment horizontal="center" vertical="top"/>
    </xf>
    <xf numFmtId="3" fontId="15" fillId="15" borderId="5" xfId="0" applyNumberFormat="1" applyFont="1" applyFill="1" applyBorder="1" applyAlignment="1">
      <alignment horizontal="center" vertical="top"/>
    </xf>
    <xf numFmtId="0" fontId="15" fillId="15" borderId="0" xfId="0" applyFont="1" applyFill="1" applyAlignment="1">
      <alignment vertical="top"/>
    </xf>
    <xf numFmtId="0" fontId="17" fillId="0" borderId="5" xfId="0" applyFont="1" applyBorder="1" applyAlignment="1">
      <alignment horizontal="left" vertical="top" wrapText="1" indent="1"/>
    </xf>
    <xf numFmtId="49" fontId="17" fillId="0" borderId="5" xfId="0" applyNumberFormat="1" applyFont="1" applyBorder="1" applyAlignment="1">
      <alignment horizontal="center" vertical="top"/>
    </xf>
    <xf numFmtId="3" fontId="17" fillId="11" borderId="5" xfId="0" applyNumberFormat="1" applyFont="1" applyFill="1" applyBorder="1" applyAlignment="1">
      <alignment horizontal="center" vertical="top"/>
    </xf>
    <xf numFmtId="3" fontId="17" fillId="7" borderId="5" xfId="0" applyNumberFormat="1" applyFont="1" applyFill="1" applyBorder="1" applyAlignment="1">
      <alignment horizontal="center" vertical="top"/>
    </xf>
    <xf numFmtId="3" fontId="17" fillId="13" borderId="5" xfId="0" applyNumberFormat="1" applyFont="1" applyFill="1" applyBorder="1" applyAlignment="1">
      <alignment horizontal="center" vertical="top" wrapText="1"/>
    </xf>
    <xf numFmtId="0" fontId="17" fillId="13" borderId="5" xfId="0" applyFont="1" applyFill="1" applyBorder="1" applyAlignment="1">
      <alignment horizontal="center" vertical="top"/>
    </xf>
    <xf numFmtId="0" fontId="17" fillId="7" borderId="5" xfId="0" applyFont="1" applyFill="1" applyBorder="1" applyAlignment="1">
      <alignment horizontal="center" vertical="top"/>
    </xf>
    <xf numFmtId="0" fontId="17" fillId="0" borderId="5" xfId="0" applyFont="1" applyBorder="1" applyAlignment="1">
      <alignment horizontal="left" vertical="top" indent="1"/>
    </xf>
    <xf numFmtId="0" fontId="17" fillId="0" borderId="5" xfId="0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0" borderId="5" xfId="0" applyFont="1" applyBorder="1" applyAlignment="1">
      <alignment horizontal="left" vertical="top" wrapText="1" indent="3"/>
    </xf>
    <xf numFmtId="0" fontId="27" fillId="0" borderId="0" xfId="0" applyFont="1" applyAlignment="1">
      <alignment vertical="top"/>
    </xf>
    <xf numFmtId="0" fontId="17" fillId="0" borderId="5" xfId="0" applyFont="1" applyBorder="1" applyAlignment="1">
      <alignment horizontal="left" vertical="top" wrapText="1" indent="1" readingOrder="1"/>
    </xf>
    <xf numFmtId="3" fontId="17" fillId="0" borderId="5" xfId="6" applyNumberFormat="1" applyFont="1" applyFill="1" applyBorder="1" applyAlignment="1">
      <alignment horizontal="center" vertical="top" wrapText="1"/>
    </xf>
    <xf numFmtId="3" fontId="17" fillId="0" borderId="5" xfId="6" applyNumberFormat="1" applyFont="1" applyFill="1" applyBorder="1" applyAlignment="1">
      <alignment horizontal="center" vertical="top"/>
    </xf>
    <xf numFmtId="0" fontId="17" fillId="0" borderId="5" xfId="0" applyFont="1" applyBorder="1" applyAlignment="1">
      <alignment horizontal="left" vertical="top" wrapText="1" indent="3" readingOrder="1"/>
    </xf>
    <xf numFmtId="0" fontId="21" fillId="0" borderId="0" xfId="0" applyFont="1" applyAlignment="1">
      <alignment vertical="top"/>
    </xf>
    <xf numFmtId="0" fontId="17" fillId="0" borderId="5" xfId="0" applyFont="1" applyBorder="1" applyAlignment="1">
      <alignment horizontal="center" vertical="top" wrapText="1" readingOrder="1"/>
    </xf>
    <xf numFmtId="3" fontId="17" fillId="13" borderId="5" xfId="0" applyNumberFormat="1" applyFont="1" applyFill="1" applyBorder="1" applyAlignment="1">
      <alignment horizontal="center" vertical="top"/>
    </xf>
    <xf numFmtId="49" fontId="17" fillId="16" borderId="5" xfId="0" applyNumberFormat="1" applyFont="1" applyFill="1" applyBorder="1" applyAlignment="1">
      <alignment horizontal="center" vertical="top"/>
    </xf>
    <xf numFmtId="170" fontId="15" fillId="15" borderId="5" xfId="6" applyNumberFormat="1" applyFont="1" applyFill="1" applyBorder="1" applyAlignment="1">
      <alignment horizontal="center" vertical="top"/>
    </xf>
    <xf numFmtId="0" fontId="17" fillId="15" borderId="5" xfId="0" applyFont="1" applyFill="1" applyBorder="1" applyAlignment="1">
      <alignment horizontal="center" vertical="top"/>
    </xf>
    <xf numFmtId="170" fontId="17" fillId="15" borderId="5" xfId="0" applyNumberFormat="1" applyFont="1" applyFill="1" applyBorder="1" applyAlignment="1">
      <alignment horizontal="center" vertical="top"/>
    </xf>
    <xf numFmtId="0" fontId="17" fillId="15" borderId="0" xfId="0" applyFont="1" applyFill="1" applyAlignment="1">
      <alignment vertical="top"/>
    </xf>
    <xf numFmtId="0" fontId="17" fillId="11" borderId="5" xfId="0" applyFont="1" applyFill="1" applyBorder="1" applyAlignment="1">
      <alignment horizontal="center" vertical="top"/>
    </xf>
    <xf numFmtId="170" fontId="17" fillId="7" borderId="5" xfId="6" applyNumberFormat="1" applyFont="1" applyFill="1" applyBorder="1" applyAlignment="1">
      <alignment horizontal="center" vertical="top"/>
    </xf>
    <xf numFmtId="170" fontId="17" fillId="0" borderId="5" xfId="6" applyNumberFormat="1" applyFont="1" applyFill="1" applyBorder="1" applyAlignment="1">
      <alignment horizontal="center" vertical="top"/>
    </xf>
    <xf numFmtId="3" fontId="17" fillId="7" borderId="5" xfId="6" applyNumberFormat="1" applyFont="1" applyFill="1" applyBorder="1" applyAlignment="1">
      <alignment horizontal="center" vertical="top"/>
    </xf>
    <xf numFmtId="170" fontId="17" fillId="12" borderId="5" xfId="0" applyNumberFormat="1" applyFont="1" applyFill="1" applyBorder="1" applyAlignment="1">
      <alignment horizontal="center" vertical="top"/>
    </xf>
    <xf numFmtId="170" fontId="17" fillId="17" borderId="5" xfId="0" applyNumberFormat="1" applyFont="1" applyFill="1" applyBorder="1" applyAlignment="1">
      <alignment horizontal="center" vertical="top"/>
    </xf>
    <xf numFmtId="0" fontId="17" fillId="18" borderId="5" xfId="0" applyFont="1" applyFill="1" applyBorder="1" applyAlignment="1">
      <alignment horizontal="center" vertical="top"/>
    </xf>
    <xf numFmtId="0" fontId="17" fillId="17" borderId="5" xfId="0" applyFont="1" applyFill="1" applyBorder="1" applyAlignment="1">
      <alignment horizontal="center" vertical="top"/>
    </xf>
    <xf numFmtId="170" fontId="17" fillId="17" borderId="5" xfId="6" applyNumberFormat="1" applyFont="1" applyFill="1" applyBorder="1" applyAlignment="1">
      <alignment horizontal="center" vertical="top"/>
    </xf>
    <xf numFmtId="0" fontId="15" fillId="19" borderId="5" xfId="0" applyFont="1" applyFill="1" applyBorder="1" applyAlignment="1">
      <alignment horizontal="left" vertical="top" wrapText="1"/>
    </xf>
    <xf numFmtId="0" fontId="17" fillId="19" borderId="5" xfId="0" applyFont="1" applyFill="1" applyBorder="1" applyAlignment="1">
      <alignment horizontal="center" vertical="top"/>
    </xf>
    <xf numFmtId="49" fontId="17" fillId="19" borderId="5" xfId="0" applyNumberFormat="1" applyFont="1" applyFill="1" applyBorder="1" applyAlignment="1">
      <alignment horizontal="center" vertical="top"/>
    </xf>
    <xf numFmtId="0" fontId="17" fillId="20" borderId="5" xfId="0" applyFont="1" applyFill="1" applyBorder="1" applyAlignment="1">
      <alignment horizontal="center" vertical="top"/>
    </xf>
    <xf numFmtId="0" fontId="17" fillId="19" borderId="5" xfId="0" applyFont="1" applyFill="1" applyBorder="1" applyAlignment="1">
      <alignment horizontal="left" vertical="top" wrapText="1" indent="1"/>
    </xf>
    <xf numFmtId="0" fontId="17" fillId="19" borderId="5" xfId="0" applyFont="1" applyFill="1" applyBorder="1" applyAlignment="1">
      <alignment horizontal="center" vertical="top" wrapText="1"/>
    </xf>
    <xf numFmtId="0" fontId="15" fillId="20" borderId="5" xfId="0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center" vertical="top" wrapText="1"/>
    </xf>
    <xf numFmtId="49" fontId="15" fillId="2" borderId="5" xfId="0" applyNumberFormat="1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center" vertical="top"/>
    </xf>
    <xf numFmtId="0" fontId="17" fillId="2" borderId="5" xfId="0" applyFont="1" applyFill="1" applyBorder="1" applyAlignment="1">
      <alignment horizontal="center" vertical="top"/>
    </xf>
    <xf numFmtId="0" fontId="15" fillId="2" borderId="0" xfId="0" applyFont="1" applyFill="1" applyAlignment="1">
      <alignment vertical="top"/>
    </xf>
    <xf numFmtId="0" fontId="17" fillId="0" borderId="5" xfId="0" applyFont="1" applyBorder="1" applyAlignment="1">
      <alignment horizontal="left" vertical="top" wrapText="1" indent="2"/>
    </xf>
    <xf numFmtId="49" fontId="15" fillId="0" borderId="5" xfId="0" applyNumberFormat="1" applyFont="1" applyBorder="1" applyAlignment="1">
      <alignment horizontal="center" vertical="top"/>
    </xf>
    <xf numFmtId="49" fontId="15" fillId="16" borderId="5" xfId="0" applyNumberFormat="1" applyFont="1" applyFill="1" applyBorder="1" applyAlignment="1">
      <alignment horizontal="center" vertical="top"/>
    </xf>
    <xf numFmtId="0" fontId="15" fillId="16" borderId="5" xfId="0" applyFont="1" applyFill="1" applyBorder="1" applyAlignment="1">
      <alignment horizontal="center" vertical="top"/>
    </xf>
    <xf numFmtId="0" fontId="15" fillId="21" borderId="5" xfId="0" applyFont="1" applyFill="1" applyBorder="1" applyAlignment="1">
      <alignment horizontal="center" vertical="top"/>
    </xf>
    <xf numFmtId="0" fontId="15" fillId="21" borderId="0" xfId="0" applyFont="1" applyFill="1" applyAlignment="1">
      <alignment vertical="top"/>
    </xf>
    <xf numFmtId="0" fontId="15" fillId="15" borderId="5" xfId="0" applyFont="1" applyFill="1" applyBorder="1" applyAlignment="1">
      <alignment horizontal="center" vertical="top"/>
    </xf>
    <xf numFmtId="0" fontId="28" fillId="0" borderId="0" xfId="0" applyFont="1" applyAlignment="1">
      <alignment vertical="top"/>
    </xf>
    <xf numFmtId="0" fontId="29" fillId="0" borderId="5" xfId="0" applyFont="1" applyBorder="1" applyAlignment="1">
      <alignment horizontal="left" vertical="top" wrapText="1" indent="3"/>
    </xf>
    <xf numFmtId="0" fontId="29" fillId="0" borderId="5" xfId="0" applyFont="1" applyBorder="1" applyAlignment="1">
      <alignment horizontal="center" vertical="top" wrapText="1"/>
    </xf>
    <xf numFmtId="49" fontId="29" fillId="0" borderId="5" xfId="0" applyNumberFormat="1" applyFont="1" applyBorder="1" applyAlignment="1">
      <alignment horizontal="center" vertical="top" wrapText="1"/>
    </xf>
    <xf numFmtId="0" fontId="29" fillId="11" borderId="5" xfId="0" applyFont="1" applyFill="1" applyBorder="1" applyAlignment="1">
      <alignment horizontal="center" vertical="top"/>
    </xf>
    <xf numFmtId="3" fontId="29" fillId="7" borderId="5" xfId="0" applyNumberFormat="1" applyFont="1" applyFill="1" applyBorder="1" applyAlignment="1">
      <alignment horizontal="center" vertical="top"/>
    </xf>
    <xf numFmtId="0" fontId="29" fillId="13" borderId="5" xfId="0" applyFont="1" applyFill="1" applyBorder="1" applyAlignment="1">
      <alignment horizontal="center" vertical="top"/>
    </xf>
    <xf numFmtId="0" fontId="29" fillId="0" borderId="5" xfId="0" applyFont="1" applyBorder="1" applyAlignment="1">
      <alignment horizontal="center" vertical="top"/>
    </xf>
    <xf numFmtId="0" fontId="30" fillId="0" borderId="0" xfId="0" applyFont="1" applyAlignment="1">
      <alignment vertical="top"/>
    </xf>
    <xf numFmtId="3" fontId="17" fillId="0" borderId="5" xfId="0" applyNumberFormat="1" applyFont="1" applyBorder="1" applyAlignment="1">
      <alignment horizontal="center" vertical="top" wrapText="1"/>
    </xf>
    <xf numFmtId="167" fontId="15" fillId="15" borderId="5" xfId="6" applyNumberFormat="1" applyFont="1" applyFill="1" applyBorder="1" applyAlignment="1">
      <alignment horizontal="center" vertical="top"/>
    </xf>
    <xf numFmtId="167" fontId="17" fillId="7" borderId="5" xfId="0" applyNumberFormat="1" applyFont="1" applyFill="1" applyBorder="1" applyAlignment="1">
      <alignment horizontal="center" vertical="top"/>
    </xf>
    <xf numFmtId="49" fontId="15" fillId="15" borderId="5" xfId="0" applyNumberFormat="1" applyFont="1" applyFill="1" applyBorder="1" applyAlignment="1">
      <alignment horizontal="right" vertical="top"/>
    </xf>
    <xf numFmtId="37" fontId="15" fillId="15" borderId="5" xfId="0" applyNumberFormat="1" applyFont="1" applyFill="1" applyBorder="1" applyAlignment="1">
      <alignment horizontal="center" vertical="top"/>
    </xf>
    <xf numFmtId="1" fontId="17" fillId="11" borderId="5" xfId="0" applyNumberFormat="1" applyFont="1" applyFill="1" applyBorder="1" applyAlignment="1">
      <alignment horizontal="center" vertical="top"/>
    </xf>
    <xf numFmtId="49" fontId="17" fillId="13" borderId="5" xfId="0" applyNumberFormat="1" applyFont="1" applyFill="1" applyBorder="1" applyAlignment="1">
      <alignment horizontal="right" vertical="top"/>
    </xf>
    <xf numFmtId="1" fontId="17" fillId="13" borderId="5" xfId="0" applyNumberFormat="1" applyFont="1" applyFill="1" applyBorder="1" applyAlignment="1">
      <alignment horizontal="center" vertical="top"/>
    </xf>
    <xf numFmtId="49" fontId="17" fillId="7" borderId="5" xfId="0" applyNumberFormat="1" applyFont="1" applyFill="1" applyBorder="1" applyAlignment="1">
      <alignment horizontal="center" vertical="top"/>
    </xf>
    <xf numFmtId="0" fontId="15" fillId="15" borderId="5" xfId="0" applyFont="1" applyFill="1" applyBorder="1" applyAlignment="1">
      <alignment horizontal="right" vertical="top"/>
    </xf>
    <xf numFmtId="0" fontId="17" fillId="13" borderId="5" xfId="0" applyFont="1" applyFill="1" applyBorder="1" applyAlignment="1">
      <alignment horizontal="right" vertical="top"/>
    </xf>
    <xf numFmtId="0" fontId="15" fillId="14" borderId="5" xfId="0" applyFont="1" applyFill="1" applyBorder="1" applyAlignment="1">
      <alignment horizontal="left" vertical="top" wrapText="1"/>
    </xf>
    <xf numFmtId="0" fontId="15" fillId="19" borderId="5" xfId="0" applyFont="1" applyFill="1" applyBorder="1" applyAlignment="1">
      <alignment horizontal="center" vertical="top" wrapText="1"/>
    </xf>
    <xf numFmtId="49" fontId="15" fillId="19" borderId="5" xfId="0" applyNumberFormat="1" applyFont="1" applyFill="1" applyBorder="1" applyAlignment="1">
      <alignment horizontal="center" vertical="top"/>
    </xf>
    <xf numFmtId="0" fontId="15" fillId="22" borderId="5" xfId="0" applyFont="1" applyFill="1" applyBorder="1" applyAlignment="1">
      <alignment horizontal="center" vertical="top"/>
    </xf>
    <xf numFmtId="0" fontId="15" fillId="17" borderId="5" xfId="0" applyFont="1" applyFill="1" applyBorder="1" applyAlignment="1">
      <alignment horizontal="center" vertical="top"/>
    </xf>
    <xf numFmtId="0" fontId="15" fillId="18" borderId="5" xfId="0" applyFont="1" applyFill="1" applyBorder="1" applyAlignment="1">
      <alignment horizontal="right" vertical="top"/>
    </xf>
    <xf numFmtId="0" fontId="15" fillId="17" borderId="5" xfId="0" applyFont="1" applyFill="1" applyBorder="1" applyAlignment="1">
      <alignment horizontal="right" vertical="top"/>
    </xf>
    <xf numFmtId="0" fontId="15" fillId="18" borderId="5" xfId="0" applyFont="1" applyFill="1" applyBorder="1" applyAlignment="1">
      <alignment horizontal="center" vertical="top"/>
    </xf>
    <xf numFmtId="0" fontId="14" fillId="0" borderId="0" xfId="0" applyFont="1" applyAlignment="1">
      <alignment vertical="top"/>
    </xf>
    <xf numFmtId="0" fontId="17" fillId="22" borderId="5" xfId="0" applyFont="1" applyFill="1" applyBorder="1" applyAlignment="1">
      <alignment horizontal="center" vertical="top"/>
    </xf>
    <xf numFmtId="0" fontId="17" fillId="18" borderId="5" xfId="0" applyFont="1" applyFill="1" applyBorder="1" applyAlignment="1">
      <alignment horizontal="right" vertical="top"/>
    </xf>
    <xf numFmtId="0" fontId="17" fillId="17" borderId="5" xfId="0" applyFont="1" applyFill="1" applyBorder="1" applyAlignment="1">
      <alignment horizontal="right" vertical="top"/>
    </xf>
    <xf numFmtId="0" fontId="15" fillId="15" borderId="5" xfId="0" applyFont="1" applyFill="1" applyBorder="1" applyAlignment="1">
      <alignment vertical="top"/>
    </xf>
    <xf numFmtId="4" fontId="15" fillId="15" borderId="5" xfId="6" applyNumberFormat="1" applyFont="1" applyFill="1" applyBorder="1" applyAlignment="1">
      <alignment horizontal="center" vertical="top"/>
    </xf>
    <xf numFmtId="0" fontId="17" fillId="15" borderId="5" xfId="0" applyFont="1" applyFill="1" applyBorder="1" applyAlignment="1">
      <alignment horizontal="right" vertical="top"/>
    </xf>
    <xf numFmtId="2" fontId="17" fillId="15" borderId="5" xfId="0" applyNumberFormat="1" applyFont="1" applyFill="1" applyBorder="1" applyAlignment="1">
      <alignment horizontal="center" vertical="top"/>
    </xf>
    <xf numFmtId="0" fontId="14" fillId="15" borderId="0" xfId="0" applyFont="1" applyFill="1" applyAlignment="1">
      <alignment vertical="top"/>
    </xf>
    <xf numFmtId="0" fontId="17" fillId="0" borderId="5" xfId="0" applyFont="1" applyBorder="1" applyAlignment="1">
      <alignment horizontal="left" vertical="top" indent="1" readingOrder="1"/>
    </xf>
    <xf numFmtId="0" fontId="28" fillId="0" borderId="0" xfId="0" applyFont="1" applyAlignment="1">
      <alignment vertical="top" wrapText="1"/>
    </xf>
    <xf numFmtId="0" fontId="17" fillId="23" borderId="5" xfId="0" applyFont="1" applyFill="1" applyBorder="1" applyAlignment="1">
      <alignment horizontal="center" vertical="top"/>
    </xf>
    <xf numFmtId="0" fontId="17" fillId="23" borderId="5" xfId="0" applyFont="1" applyFill="1" applyBorder="1" applyAlignment="1">
      <alignment horizontal="left" vertical="top" wrapText="1" indent="1"/>
    </xf>
    <xf numFmtId="0" fontId="17" fillId="23" borderId="5" xfId="0" applyFont="1" applyFill="1" applyBorder="1" applyAlignment="1">
      <alignment horizontal="center" vertical="top" wrapText="1"/>
    </xf>
    <xf numFmtId="49" fontId="17" fillId="23" borderId="5" xfId="0" applyNumberFormat="1" applyFont="1" applyFill="1" applyBorder="1" applyAlignment="1">
      <alignment horizontal="center" vertical="top"/>
    </xf>
    <xf numFmtId="0" fontId="17" fillId="7" borderId="5" xfId="0" applyFont="1" applyFill="1" applyBorder="1" applyAlignment="1">
      <alignment horizontal="right" vertical="top"/>
    </xf>
    <xf numFmtId="0" fontId="15" fillId="24" borderId="5" xfId="0" applyFont="1" applyFill="1" applyBorder="1" applyAlignment="1">
      <alignment horizontal="left" vertical="top" wrapText="1"/>
    </xf>
    <xf numFmtId="0" fontId="17" fillId="14" borderId="5" xfId="0" applyFont="1" applyFill="1" applyBorder="1" applyAlignment="1">
      <alignment horizontal="center" vertical="top" wrapText="1"/>
    </xf>
    <xf numFmtId="49" fontId="15" fillId="14" borderId="5" xfId="0" applyNumberFormat="1" applyFont="1" applyFill="1" applyBorder="1" applyAlignment="1">
      <alignment horizontal="center" vertical="top"/>
    </xf>
    <xf numFmtId="0" fontId="15" fillId="12" borderId="5" xfId="0" applyFont="1" applyFill="1" applyBorder="1" applyAlignment="1">
      <alignment horizontal="center" vertical="top"/>
    </xf>
    <xf numFmtId="0" fontId="15" fillId="7" borderId="5" xfId="0" applyFont="1" applyFill="1" applyBorder="1" applyAlignment="1">
      <alignment horizontal="right" vertical="top"/>
    </xf>
    <xf numFmtId="0" fontId="15" fillId="14" borderId="5" xfId="0" applyFont="1" applyFill="1" applyBorder="1" applyAlignment="1">
      <alignment horizontal="center" vertical="top"/>
    </xf>
    <xf numFmtId="49" fontId="15" fillId="15" borderId="5" xfId="0" applyNumberFormat="1" applyFont="1" applyFill="1" applyBorder="1" applyAlignment="1">
      <alignment horizontal="center" vertical="top" wrapText="1"/>
    </xf>
    <xf numFmtId="49" fontId="17" fillId="0" borderId="5" xfId="0" applyNumberFormat="1" applyFont="1" applyBorder="1" applyAlignment="1">
      <alignment horizontal="center" vertical="top" wrapText="1"/>
    </xf>
    <xf numFmtId="49" fontId="17" fillId="7" borderId="5" xfId="0" applyNumberFormat="1" applyFont="1" applyFill="1" applyBorder="1" applyAlignment="1">
      <alignment horizontal="right" vertical="top"/>
    </xf>
    <xf numFmtId="0" fontId="31" fillId="4" borderId="5" xfId="0" applyFont="1" applyFill="1" applyBorder="1" applyAlignment="1">
      <alignment horizontal="left" vertical="top" wrapText="1"/>
    </xf>
    <xf numFmtId="0" fontId="31" fillId="4" borderId="5" xfId="0" applyFont="1" applyFill="1" applyBorder="1" applyAlignment="1">
      <alignment horizontal="center" vertical="top" wrapText="1"/>
    </xf>
    <xf numFmtId="49" fontId="31" fillId="4" borderId="5" xfId="0" applyNumberFormat="1" applyFont="1" applyFill="1" applyBorder="1" applyAlignment="1">
      <alignment horizontal="center" vertical="top" wrapText="1"/>
    </xf>
    <xf numFmtId="0" fontId="31" fillId="4" borderId="5" xfId="0" applyFont="1" applyFill="1" applyBorder="1" applyAlignment="1">
      <alignment horizontal="center" vertical="top"/>
    </xf>
    <xf numFmtId="1" fontId="15" fillId="2" borderId="5" xfId="0" applyNumberFormat="1" applyFont="1" applyFill="1" applyBorder="1" applyAlignment="1">
      <alignment horizontal="center" vertical="top"/>
    </xf>
    <xf numFmtId="3" fontId="15" fillId="2" borderId="5" xfId="6" applyNumberFormat="1" applyFont="1" applyFill="1" applyBorder="1" applyAlignment="1">
      <alignment horizontal="center" vertical="top"/>
    </xf>
    <xf numFmtId="0" fontId="15" fillId="2" borderId="5" xfId="0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1" fontId="17" fillId="16" borderId="5" xfId="0" applyNumberFormat="1" applyFont="1" applyFill="1" applyBorder="1" applyAlignment="1">
      <alignment horizontal="center" vertical="top"/>
    </xf>
    <xf numFmtId="49" fontId="17" fillId="13" borderId="5" xfId="0" applyNumberFormat="1" applyFont="1" applyFill="1" applyBorder="1" applyAlignment="1">
      <alignment horizontal="center" vertical="top"/>
    </xf>
    <xf numFmtId="0" fontId="17" fillId="16" borderId="5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top" wrapText="1" indent="1"/>
    </xf>
    <xf numFmtId="0" fontId="17" fillId="0" borderId="0" xfId="0" applyFont="1" applyAlignment="1">
      <alignment horizontal="center" vertical="top" wrapText="1"/>
    </xf>
    <xf numFmtId="49" fontId="17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3" fontId="17" fillId="0" borderId="0" xfId="0" applyNumberFormat="1" applyFont="1" applyAlignment="1">
      <alignment horizontal="center" vertical="top"/>
    </xf>
    <xf numFmtId="49" fontId="17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0" xfId="2" applyFont="1" applyAlignment="1">
      <alignment horizontal="center" vertical="top"/>
    </xf>
    <xf numFmtId="2" fontId="15" fillId="12" borderId="0" xfId="0" applyNumberFormat="1" applyFont="1" applyFill="1" applyAlignment="1">
      <alignment horizontal="center" vertical="top"/>
    </xf>
    <xf numFmtId="2" fontId="15" fillId="17" borderId="0" xfId="0" applyNumberFormat="1" applyFont="1" applyFill="1" applyAlignment="1">
      <alignment horizontal="center" vertical="top"/>
    </xf>
    <xf numFmtId="49" fontId="15" fillId="18" borderId="0" xfId="0" applyNumberFormat="1" applyFont="1" applyFill="1" applyAlignment="1">
      <alignment horizontal="right" vertical="top"/>
    </xf>
    <xf numFmtId="49" fontId="15" fillId="17" borderId="0" xfId="0" applyNumberFormat="1" applyFont="1" applyFill="1" applyAlignment="1">
      <alignment horizontal="right" vertical="top"/>
    </xf>
    <xf numFmtId="49" fontId="15" fillId="18" borderId="0" xfId="0" applyNumberFormat="1" applyFont="1" applyFill="1" applyAlignment="1">
      <alignment horizontal="center" vertical="top"/>
    </xf>
    <xf numFmtId="0" fontId="15" fillId="14" borderId="0" xfId="0" applyFont="1" applyFill="1" applyAlignment="1">
      <alignment vertical="top"/>
    </xf>
    <xf numFmtId="49" fontId="17" fillId="12" borderId="0" xfId="0" applyNumberFormat="1" applyFont="1" applyFill="1" applyAlignment="1">
      <alignment horizontal="center" vertical="top"/>
    </xf>
    <xf numFmtId="49" fontId="17" fillId="17" borderId="0" xfId="0" applyNumberFormat="1" applyFont="1" applyFill="1" applyAlignment="1">
      <alignment horizontal="center" vertical="top"/>
    </xf>
    <xf numFmtId="49" fontId="17" fillId="18" borderId="0" xfId="0" applyNumberFormat="1" applyFont="1" applyFill="1" applyAlignment="1">
      <alignment horizontal="right" vertical="top"/>
    </xf>
    <xf numFmtId="49" fontId="17" fillId="17" borderId="0" xfId="0" applyNumberFormat="1" applyFont="1" applyFill="1" applyAlignment="1">
      <alignment horizontal="right" vertical="top"/>
    </xf>
    <xf numFmtId="0" fontId="17" fillId="18" borderId="0" xfId="0" applyFont="1" applyFill="1" applyAlignment="1">
      <alignment horizontal="right" vertical="top"/>
    </xf>
    <xf numFmtId="0" fontId="15" fillId="18" borderId="0" xfId="0" applyFont="1" applyFill="1" applyAlignment="1">
      <alignment horizontal="center" vertical="top"/>
    </xf>
    <xf numFmtId="0" fontId="15" fillId="17" borderId="0" xfId="0" applyFont="1" applyFill="1" applyAlignment="1">
      <alignment horizontal="center" vertical="top"/>
    </xf>
    <xf numFmtId="0" fontId="17" fillId="12" borderId="0" xfId="0" applyFont="1" applyFill="1" applyAlignment="1">
      <alignment horizontal="center" vertical="top"/>
    </xf>
    <xf numFmtId="0" fontId="17" fillId="17" borderId="0" xfId="0" applyFont="1" applyFill="1" applyAlignment="1">
      <alignment horizontal="center" vertical="top"/>
    </xf>
    <xf numFmtId="49" fontId="17" fillId="23" borderId="0" xfId="0" applyNumberFormat="1" applyFont="1" applyFill="1" applyAlignment="1">
      <alignment horizontal="center" vertical="top"/>
    </xf>
    <xf numFmtId="0" fontId="17" fillId="23" borderId="0" xfId="0" applyFont="1" applyFill="1" applyAlignment="1">
      <alignment vertical="top"/>
    </xf>
    <xf numFmtId="0" fontId="17" fillId="23" borderId="0" xfId="0" applyFont="1" applyFill="1" applyAlignment="1">
      <alignment horizontal="center" vertical="top"/>
    </xf>
    <xf numFmtId="0" fontId="17" fillId="17" borderId="0" xfId="0" applyFont="1" applyFill="1" applyAlignment="1">
      <alignment horizontal="right" vertical="top"/>
    </xf>
    <xf numFmtId="0" fontId="17" fillId="18" borderId="0" xfId="0" applyFont="1" applyFill="1" applyAlignment="1">
      <alignment horizontal="center" vertical="top"/>
    </xf>
    <xf numFmtId="0" fontId="15" fillId="23" borderId="0" xfId="0" applyFont="1" applyFill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49" fontId="15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49" fontId="15" fillId="0" borderId="0" xfId="0" applyNumberFormat="1" applyFont="1" applyAlignment="1">
      <alignment horizontal="right" vertical="top"/>
    </xf>
    <xf numFmtId="41" fontId="17" fillId="0" borderId="0" xfId="0" applyNumberFormat="1" applyFont="1" applyAlignment="1">
      <alignment horizontal="center" vertical="top"/>
    </xf>
    <xf numFmtId="41" fontId="17" fillId="17" borderId="0" xfId="0" applyNumberFormat="1" applyFont="1" applyFill="1" applyAlignment="1">
      <alignment horizontal="right" vertical="top"/>
    </xf>
    <xf numFmtId="41" fontId="17" fillId="18" borderId="0" xfId="0" applyNumberFormat="1" applyFont="1" applyFill="1" applyAlignment="1">
      <alignment horizontal="right" vertical="top"/>
    </xf>
    <xf numFmtId="0" fontId="15" fillId="0" borderId="0" xfId="0" applyFont="1" applyAlignment="1">
      <alignment vertical="top" wrapText="1"/>
    </xf>
    <xf numFmtId="2" fontId="17" fillId="18" borderId="0" xfId="0" applyNumberFormat="1" applyFont="1" applyFill="1" applyAlignment="1">
      <alignment horizontal="right" vertical="top"/>
    </xf>
    <xf numFmtId="2" fontId="17" fillId="17" borderId="0" xfId="0" applyNumberFormat="1" applyFont="1" applyFill="1" applyAlignment="1">
      <alignment horizontal="right" vertical="top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17" borderId="0" xfId="0" applyFont="1" applyFill="1"/>
    <xf numFmtId="0" fontId="17" fillId="18" borderId="0" xfId="0" applyFont="1" applyFill="1"/>
    <xf numFmtId="0" fontId="3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66" fontId="7" fillId="0" borderId="5" xfId="1" applyNumberFormat="1" applyFont="1" applyFill="1" applyBorder="1" applyAlignment="1">
      <alignment horizontal="right" vertical="top"/>
    </xf>
    <xf numFmtId="0" fontId="2" fillId="0" borderId="5" xfId="0" applyFont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right" vertical="top"/>
    </xf>
    <xf numFmtId="0" fontId="4" fillId="0" borderId="8" xfId="0" applyFont="1" applyBorder="1" applyAlignment="1">
      <alignment horizontal="center" vertical="top"/>
    </xf>
    <xf numFmtId="0" fontId="33" fillId="0" borderId="5" xfId="0" applyFont="1" applyBorder="1" applyAlignment="1">
      <alignment vertical="top"/>
    </xf>
    <xf numFmtId="0" fontId="34" fillId="0" borderId="5" xfId="0" applyFont="1" applyBorder="1" applyAlignment="1">
      <alignment horizontal="center" vertical="top"/>
    </xf>
    <xf numFmtId="0" fontId="34" fillId="0" borderId="5" xfId="0" applyFont="1" applyBorder="1" applyAlignment="1">
      <alignment horizontal="right" vertical="top"/>
    </xf>
    <xf numFmtId="0" fontId="33" fillId="0" borderId="20" xfId="0" quotePrefix="1" applyFont="1" applyBorder="1" applyAlignment="1">
      <alignment horizontal="center" vertical="top"/>
    </xf>
    <xf numFmtId="0" fontId="33" fillId="0" borderId="8" xfId="0" applyFont="1" applyBorder="1" applyAlignment="1">
      <alignment horizontal="center" vertical="top"/>
    </xf>
    <xf numFmtId="0" fontId="33" fillId="0" borderId="7" xfId="0" applyFont="1" applyBorder="1" applyAlignment="1">
      <alignment horizontal="center" vertical="top"/>
    </xf>
    <xf numFmtId="0" fontId="33" fillId="0" borderId="0" xfId="0" applyFont="1" applyAlignment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5" fillId="0" borderId="5" xfId="0" applyFont="1" applyBorder="1" applyAlignment="1">
      <alignment vertical="top"/>
    </xf>
    <xf numFmtId="166" fontId="36" fillId="0" borderId="5" xfId="1" applyNumberFormat="1" applyFont="1" applyFill="1" applyBorder="1" applyAlignment="1">
      <alignment horizontal="center" vertical="top"/>
    </xf>
    <xf numFmtId="166" fontId="36" fillId="0" borderId="5" xfId="1" applyNumberFormat="1" applyFont="1" applyFill="1" applyBorder="1" applyAlignment="1">
      <alignment horizontal="right" vertical="top"/>
    </xf>
    <xf numFmtId="0" fontId="36" fillId="0" borderId="5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/>
    </xf>
    <xf numFmtId="166" fontId="33" fillId="0" borderId="7" xfId="1" applyNumberFormat="1" applyFont="1" applyFill="1" applyBorder="1" applyAlignment="1">
      <alignment horizontal="center" vertical="top"/>
    </xf>
    <xf numFmtId="166" fontId="33" fillId="0" borderId="8" xfId="1" applyNumberFormat="1" applyFont="1" applyFill="1" applyBorder="1" applyAlignment="1">
      <alignment horizontal="center" vertical="top"/>
    </xf>
    <xf numFmtId="0" fontId="36" fillId="0" borderId="5" xfId="0" applyFont="1" applyBorder="1" applyAlignment="1">
      <alignment horizontal="right" vertical="top"/>
    </xf>
    <xf numFmtId="0" fontId="5" fillId="0" borderId="5" xfId="0" applyFont="1" applyBorder="1" applyAlignment="1">
      <alignment vertical="top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horizontal="right" vertical="top"/>
    </xf>
    <xf numFmtId="166" fontId="33" fillId="0" borderId="7" xfId="0" applyNumberFormat="1" applyFont="1" applyBorder="1" applyAlignment="1">
      <alignment horizontal="center" vertical="top"/>
    </xf>
    <xf numFmtId="164" fontId="36" fillId="0" borderId="5" xfId="0" applyNumberFormat="1" applyFont="1" applyBorder="1" applyAlignment="1">
      <alignment horizontal="center" vertical="top"/>
    </xf>
    <xf numFmtId="164" fontId="36" fillId="0" borderId="5" xfId="0" applyNumberFormat="1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7" fillId="0" borderId="5" xfId="0" applyFont="1" applyBorder="1" applyAlignment="1">
      <alignment horizontal="right" vertical="top"/>
    </xf>
    <xf numFmtId="164" fontId="9" fillId="0" borderId="5" xfId="0" applyNumberFormat="1" applyFont="1" applyBorder="1" applyAlignment="1">
      <alignment horizontal="center" vertical="top"/>
    </xf>
    <xf numFmtId="164" fontId="9" fillId="0" borderId="5" xfId="0" applyNumberFormat="1" applyFont="1" applyBorder="1" applyAlignment="1">
      <alignment horizontal="right" vertical="top"/>
    </xf>
    <xf numFmtId="0" fontId="3" fillId="0" borderId="2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166" fontId="9" fillId="0" borderId="5" xfId="1" applyNumberFormat="1" applyFont="1" applyFill="1" applyBorder="1" applyAlignment="1">
      <alignment horizontal="right" vertical="top"/>
    </xf>
    <xf numFmtId="164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166" fontId="9" fillId="0" borderId="5" xfId="1" applyNumberFormat="1" applyFont="1" applyFill="1" applyBorder="1" applyAlignment="1">
      <alignment horizontal="center" vertical="center"/>
    </xf>
    <xf numFmtId="166" fontId="9" fillId="0" borderId="5" xfId="1" applyNumberFormat="1" applyFont="1" applyFill="1" applyBorder="1" applyAlignment="1">
      <alignment horizontal="right" vertical="center"/>
    </xf>
    <xf numFmtId="166" fontId="3" fillId="0" borderId="7" xfId="1" applyNumberFormat="1" applyFont="1" applyFill="1" applyBorder="1" applyAlignment="1">
      <alignment horizontal="center" vertical="top"/>
    </xf>
    <xf numFmtId="166" fontId="9" fillId="0" borderId="5" xfId="1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3" fillId="0" borderId="5" xfId="0" applyFont="1" applyBorder="1" applyAlignment="1">
      <alignment vertical="top" wrapText="1"/>
    </xf>
    <xf numFmtId="2" fontId="3" fillId="0" borderId="8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164" fontId="4" fillId="0" borderId="5" xfId="0" applyNumberFormat="1" applyFont="1" applyBorder="1" applyAlignment="1">
      <alignment horizontal="center" vertical="top"/>
    </xf>
    <xf numFmtId="164" fontId="4" fillId="0" borderId="5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right" vertical="center"/>
    </xf>
    <xf numFmtId="0" fontId="4" fillId="10" borderId="5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top"/>
    </xf>
    <xf numFmtId="0" fontId="2" fillId="10" borderId="7" xfId="0" applyFont="1" applyFill="1" applyBorder="1" applyAlignment="1">
      <alignment horizontal="center" vertical="top"/>
    </xf>
    <xf numFmtId="0" fontId="2" fillId="25" borderId="20" xfId="0" applyFont="1" applyFill="1" applyBorder="1" applyAlignment="1">
      <alignment horizontal="center" vertical="top"/>
    </xf>
    <xf numFmtId="0" fontId="2" fillId="25" borderId="8" xfId="0" applyFont="1" applyFill="1" applyBorder="1" applyAlignment="1">
      <alignment horizontal="center" vertical="top"/>
    </xf>
    <xf numFmtId="0" fontId="2" fillId="25" borderId="7" xfId="0" applyFont="1" applyFill="1" applyBorder="1" applyAlignment="1">
      <alignment horizontal="center" vertical="top"/>
    </xf>
    <xf numFmtId="0" fontId="33" fillId="8" borderId="8" xfId="0" applyFont="1" applyFill="1" applyBorder="1" applyAlignment="1">
      <alignment horizontal="center" vertical="top"/>
    </xf>
    <xf numFmtId="0" fontId="3" fillId="0" borderId="0" xfId="0" applyFont="1" applyAlignment="1">
      <alignment vertical="top" wrapText="1"/>
    </xf>
    <xf numFmtId="17" fontId="34" fillId="25" borderId="8" xfId="0" applyNumberFormat="1" applyFont="1" applyFill="1" applyBorder="1" applyAlignment="1">
      <alignment horizontal="center" vertical="top"/>
    </xf>
    <xf numFmtId="17" fontId="34" fillId="25" borderId="5" xfId="0" applyNumberFormat="1" applyFont="1" applyFill="1" applyBorder="1" applyAlignment="1">
      <alignment horizontal="center" vertical="top"/>
    </xf>
    <xf numFmtId="17" fontId="34" fillId="10" borderId="5" xfId="0" applyNumberFormat="1" applyFont="1" applyFill="1" applyBorder="1" applyAlignment="1">
      <alignment horizontal="center" vertical="top"/>
    </xf>
    <xf numFmtId="0" fontId="34" fillId="10" borderId="5" xfId="0" applyFont="1" applyFill="1" applyBorder="1" applyAlignment="1">
      <alignment horizontal="center" vertical="center"/>
    </xf>
    <xf numFmtId="0" fontId="34" fillId="10" borderId="21" xfId="0" applyFont="1" applyFill="1" applyBorder="1" applyAlignment="1">
      <alignment horizontal="center" vertical="center"/>
    </xf>
    <xf numFmtId="0" fontId="34" fillId="25" borderId="20" xfId="0" applyFont="1" applyFill="1" applyBorder="1" applyAlignment="1">
      <alignment horizontal="center" vertical="top"/>
    </xf>
    <xf numFmtId="0" fontId="34" fillId="25" borderId="7" xfId="0" applyFont="1" applyFill="1" applyBorder="1" applyAlignment="1">
      <alignment horizontal="center" vertical="top"/>
    </xf>
    <xf numFmtId="0" fontId="34" fillId="10" borderId="7" xfId="0" applyFont="1" applyFill="1" applyBorder="1" applyAlignment="1">
      <alignment horizontal="center" vertical="top"/>
    </xf>
    <xf numFmtId="0" fontId="34" fillId="0" borderId="5" xfId="0" applyFont="1" applyBorder="1" applyAlignment="1">
      <alignment vertical="top" wrapText="1"/>
    </xf>
    <xf numFmtId="0" fontId="34" fillId="0" borderId="21" xfId="0" applyFont="1" applyBorder="1" applyAlignment="1">
      <alignment horizontal="right" vertical="top"/>
    </xf>
    <xf numFmtId="0" fontId="34" fillId="0" borderId="8" xfId="0" applyFont="1" applyBorder="1" applyAlignment="1">
      <alignment horizontal="center" vertical="top"/>
    </xf>
    <xf numFmtId="0" fontId="34" fillId="0" borderId="4" xfId="0" applyFont="1" applyBorder="1" applyAlignment="1">
      <alignment horizontal="center" vertical="top"/>
    </xf>
    <xf numFmtId="0" fontId="33" fillId="0" borderId="5" xfId="0" applyFont="1" applyBorder="1" applyAlignment="1">
      <alignment vertical="top" wrapText="1"/>
    </xf>
    <xf numFmtId="0" fontId="34" fillId="0" borderId="11" xfId="0" applyFont="1" applyBorder="1" applyAlignment="1">
      <alignment horizontal="center" vertical="top"/>
    </xf>
    <xf numFmtId="0" fontId="34" fillId="0" borderId="2" xfId="0" applyFont="1" applyBorder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35" fillId="0" borderId="5" xfId="0" applyFont="1" applyBorder="1" applyAlignment="1">
      <alignment vertical="top" wrapText="1"/>
    </xf>
    <xf numFmtId="166" fontId="36" fillId="0" borderId="21" xfId="1" applyNumberFormat="1" applyFont="1" applyFill="1" applyBorder="1" applyAlignment="1">
      <alignment horizontal="right" vertical="top"/>
    </xf>
    <xf numFmtId="0" fontId="36" fillId="0" borderId="21" xfId="0" applyFont="1" applyBorder="1" applyAlignment="1">
      <alignment horizontal="right" vertical="top"/>
    </xf>
    <xf numFmtId="0" fontId="36" fillId="0" borderId="5" xfId="0" applyFont="1" applyBorder="1" applyAlignment="1">
      <alignment vertical="top" wrapText="1"/>
    </xf>
    <xf numFmtId="164" fontId="36" fillId="0" borderId="21" xfId="0" applyNumberFormat="1" applyFont="1" applyBorder="1" applyAlignment="1">
      <alignment horizontal="right" vertical="top"/>
    </xf>
    <xf numFmtId="0" fontId="39" fillId="0" borderId="5" xfId="0" applyFont="1" applyBorder="1" applyAlignment="1">
      <alignment horizontal="center" vertical="top"/>
    </xf>
    <xf numFmtId="0" fontId="39" fillId="0" borderId="21" xfId="0" applyFont="1" applyBorder="1" applyAlignment="1">
      <alignment horizontal="right" vertical="top"/>
    </xf>
    <xf numFmtId="166" fontId="36" fillId="0" borderId="5" xfId="1" applyNumberFormat="1" applyFont="1" applyFill="1" applyBorder="1" applyAlignment="1">
      <alignment horizontal="center" vertical="center"/>
    </xf>
    <xf numFmtId="166" fontId="36" fillId="0" borderId="21" xfId="1" applyNumberFormat="1" applyFont="1" applyFill="1" applyBorder="1" applyAlignment="1">
      <alignment horizontal="right" vertical="center"/>
    </xf>
    <xf numFmtId="0" fontId="36" fillId="0" borderId="5" xfId="0" applyFont="1" applyBorder="1" applyAlignment="1">
      <alignment horizontal="center" vertical="center"/>
    </xf>
    <xf numFmtId="0" fontId="36" fillId="0" borderId="21" xfId="0" applyFont="1" applyBorder="1" applyAlignment="1">
      <alignment horizontal="right" vertical="center"/>
    </xf>
    <xf numFmtId="3" fontId="36" fillId="0" borderId="5" xfId="0" applyNumberFormat="1" applyFont="1" applyBorder="1" applyAlignment="1">
      <alignment horizontal="center" vertical="center"/>
    </xf>
    <xf numFmtId="3" fontId="36" fillId="0" borderId="21" xfId="0" applyNumberFormat="1" applyFont="1" applyBorder="1" applyAlignment="1">
      <alignment horizontal="right" vertical="center"/>
    </xf>
    <xf numFmtId="0" fontId="39" fillId="0" borderId="5" xfId="0" applyFont="1" applyBorder="1" applyAlignment="1">
      <alignment horizontal="center" vertical="center"/>
    </xf>
    <xf numFmtId="0" fontId="39" fillId="0" borderId="21" xfId="0" applyFont="1" applyBorder="1" applyAlignment="1">
      <alignment horizontal="right" vertical="center"/>
    </xf>
    <xf numFmtId="0" fontId="40" fillId="0" borderId="0" xfId="0" applyFont="1" applyAlignment="1">
      <alignment vertical="top"/>
    </xf>
    <xf numFmtId="0" fontId="33" fillId="0" borderId="5" xfId="0" applyFont="1" applyBorder="1" applyAlignment="1">
      <alignment horizontal="left" vertical="top" wrapText="1"/>
    </xf>
    <xf numFmtId="164" fontId="34" fillId="0" borderId="5" xfId="0" applyNumberFormat="1" applyFont="1" applyBorder="1" applyAlignment="1">
      <alignment horizontal="center" vertical="top"/>
    </xf>
    <xf numFmtId="0" fontId="34" fillId="0" borderId="5" xfId="0" applyFont="1" applyBorder="1" applyAlignment="1">
      <alignment horizontal="center" vertical="center"/>
    </xf>
    <xf numFmtId="0" fontId="34" fillId="0" borderId="21" xfId="0" applyFont="1" applyBorder="1" applyAlignment="1">
      <alignment horizontal="right" vertical="center"/>
    </xf>
    <xf numFmtId="0" fontId="34" fillId="0" borderId="20" xfId="0" quotePrefix="1" applyFont="1" applyBorder="1" applyAlignment="1">
      <alignment horizontal="center" vertical="top"/>
    </xf>
    <xf numFmtId="0" fontId="34" fillId="0" borderId="7" xfId="0" applyFont="1" applyBorder="1" applyAlignment="1">
      <alignment horizontal="center" vertical="top"/>
    </xf>
    <xf numFmtId="0" fontId="36" fillId="26" borderId="7" xfId="0" applyFont="1" applyFill="1" applyBorder="1" applyAlignment="1">
      <alignment horizontal="center" vertical="top"/>
    </xf>
    <xf numFmtId="0" fontId="34" fillId="0" borderId="20" xfId="0" applyFont="1" applyBorder="1" applyAlignment="1">
      <alignment horizontal="center" vertical="top"/>
    </xf>
    <xf numFmtId="166" fontId="34" fillId="0" borderId="7" xfId="1" applyNumberFormat="1" applyFont="1" applyFill="1" applyBorder="1" applyAlignment="1">
      <alignment horizontal="center" vertical="top"/>
    </xf>
    <xf numFmtId="166" fontId="34" fillId="0" borderId="4" xfId="1" applyNumberFormat="1" applyFont="1" applyFill="1" applyBorder="1" applyAlignment="1">
      <alignment horizontal="center" vertical="top"/>
    </xf>
    <xf numFmtId="166" fontId="34" fillId="0" borderId="7" xfId="0" applyNumberFormat="1" applyFont="1" applyBorder="1" applyAlignment="1">
      <alignment horizontal="center" vertical="top"/>
    </xf>
    <xf numFmtId="0" fontId="41" fillId="24" borderId="7" xfId="0" applyFont="1" applyFill="1" applyBorder="1" applyAlignment="1">
      <alignment horizontal="center" vertical="top"/>
    </xf>
    <xf numFmtId="0" fontId="34" fillId="26" borderId="7" xfId="0" applyFont="1" applyFill="1" applyBorder="1" applyAlignment="1">
      <alignment horizontal="center" vertical="top"/>
    </xf>
    <xf numFmtId="0" fontId="39" fillId="0" borderId="20" xfId="0" applyFont="1" applyBorder="1" applyAlignment="1">
      <alignment horizontal="center" vertical="top"/>
    </xf>
    <xf numFmtId="0" fontId="39" fillId="0" borderId="7" xfId="0" applyFont="1" applyBorder="1" applyAlignment="1">
      <alignment horizontal="center" vertical="top"/>
    </xf>
    <xf numFmtId="0" fontId="39" fillId="0" borderId="4" xfId="0" applyFont="1" applyBorder="1" applyAlignment="1">
      <alignment horizontal="center" vertical="top"/>
    </xf>
    <xf numFmtId="0" fontId="34" fillId="26" borderId="20" xfId="0" applyFont="1" applyFill="1" applyBorder="1" applyAlignment="1">
      <alignment horizontal="center" vertical="top"/>
    </xf>
    <xf numFmtId="49" fontId="34" fillId="0" borderId="20" xfId="0" applyNumberFormat="1" applyFont="1" applyBorder="1" applyAlignment="1">
      <alignment horizontal="center" vertical="top"/>
    </xf>
    <xf numFmtId="166" fontId="42" fillId="0" borderId="4" xfId="1" applyNumberFormat="1" applyFont="1" applyFill="1" applyBorder="1" applyAlignment="1">
      <alignment horizontal="center" vertical="top"/>
    </xf>
    <xf numFmtId="0" fontId="39" fillId="0" borderId="8" xfId="0" applyFont="1" applyBorder="1" applyAlignment="1">
      <alignment horizontal="center" vertical="top"/>
    </xf>
    <xf numFmtId="3" fontId="34" fillId="0" borderId="5" xfId="0" applyNumberFormat="1" applyFont="1" applyBorder="1" applyAlignment="1">
      <alignment horizontal="center" vertical="top"/>
    </xf>
    <xf numFmtId="49" fontId="36" fillId="0" borderId="7" xfId="0" applyNumberFormat="1" applyFont="1" applyBorder="1" applyAlignment="1">
      <alignment horizontal="center" vertical="top"/>
    </xf>
    <xf numFmtId="49" fontId="34" fillId="0" borderId="7" xfId="0" applyNumberFormat="1" applyFont="1" applyBorder="1" applyAlignment="1">
      <alignment horizontal="center" vertical="top"/>
    </xf>
    <xf numFmtId="49" fontId="34" fillId="0" borderId="7" xfId="1" applyNumberFormat="1" applyFont="1" applyFill="1" applyBorder="1" applyAlignment="1">
      <alignment horizontal="center" vertical="top"/>
    </xf>
    <xf numFmtId="49" fontId="34" fillId="0" borderId="4" xfId="1" applyNumberFormat="1" applyFont="1" applyFill="1" applyBorder="1" applyAlignment="1">
      <alignment horizontal="center" vertical="top"/>
    </xf>
    <xf numFmtId="17" fontId="0" fillId="0" borderId="0" xfId="0" applyNumberFormat="1"/>
    <xf numFmtId="0" fontId="0" fillId="0" borderId="0" xfId="0" quotePrefix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vertical="top"/>
    </xf>
    <xf numFmtId="0" fontId="43" fillId="0" borderId="0" xfId="0" applyFont="1"/>
    <xf numFmtId="164" fontId="39" fillId="0" borderId="21" xfId="0" applyNumberFormat="1" applyFont="1" applyBorder="1" applyAlignment="1">
      <alignment horizontal="right" vertical="top"/>
    </xf>
    <xf numFmtId="3" fontId="34" fillId="0" borderId="7" xfId="0" applyNumberFormat="1" applyFont="1" applyBorder="1" applyAlignment="1">
      <alignment horizontal="center" vertical="top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6" fillId="0" borderId="0" xfId="0" applyFont="1"/>
    <xf numFmtId="0" fontId="46" fillId="0" borderId="0" xfId="0" applyFont="1" applyAlignment="1">
      <alignment horizontal="left" vertical="center" indent="5"/>
    </xf>
    <xf numFmtId="0" fontId="47" fillId="0" borderId="0" xfId="0" applyFont="1" applyAlignment="1">
      <alignment horizontal="left" vertical="center" indent="5"/>
    </xf>
    <xf numFmtId="0" fontId="48" fillId="0" borderId="0" xfId="0" applyFont="1" applyAlignment="1">
      <alignment vertical="center"/>
    </xf>
    <xf numFmtId="0" fontId="49" fillId="0" borderId="0" xfId="0" applyFont="1" applyAlignment="1">
      <alignment horizontal="left" vertical="center" wrapText="1"/>
    </xf>
    <xf numFmtId="0" fontId="46" fillId="0" borderId="0" xfId="0" applyFont="1" applyAlignment="1">
      <alignment wrapText="1"/>
    </xf>
    <xf numFmtId="0" fontId="44" fillId="0" borderId="0" xfId="0" applyFont="1" applyAlignment="1">
      <alignment vertical="center"/>
    </xf>
    <xf numFmtId="0" fontId="44" fillId="0" borderId="0" xfId="0" applyFont="1"/>
    <xf numFmtId="0" fontId="52" fillId="0" borderId="0" xfId="0" applyFont="1" applyAlignment="1">
      <alignment vertical="top"/>
    </xf>
    <xf numFmtId="0" fontId="53" fillId="0" borderId="0" xfId="0" applyFont="1"/>
    <xf numFmtId="0" fontId="52" fillId="0" borderId="5" xfId="0" applyFont="1" applyBorder="1" applyAlignment="1">
      <alignment vertical="top"/>
    </xf>
    <xf numFmtId="0" fontId="46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46" fillId="0" borderId="0" xfId="0" applyFont="1" applyAlignment="1">
      <alignment horizontal="justify" vertical="center" wrapText="1"/>
    </xf>
    <xf numFmtId="0" fontId="44" fillId="0" borderId="0" xfId="0" applyFont="1" applyAlignment="1">
      <alignment vertical="center" wrapText="1"/>
    </xf>
    <xf numFmtId="0" fontId="55" fillId="0" borderId="0" xfId="0" applyFont="1" applyAlignment="1">
      <alignment horizontal="left" vertical="center" wrapText="1"/>
    </xf>
    <xf numFmtId="0" fontId="45" fillId="0" borderId="0" xfId="0" applyFont="1"/>
    <xf numFmtId="17" fontId="57" fillId="0" borderId="0" xfId="0" applyNumberFormat="1" applyFont="1" applyAlignment="1">
      <alignment horizontal="left" vertical="center"/>
    </xf>
    <xf numFmtId="0" fontId="58" fillId="0" borderId="0" xfId="0" applyFont="1" applyAlignment="1">
      <alignment horizontal="justify" vertical="center"/>
    </xf>
    <xf numFmtId="0" fontId="44" fillId="0" borderId="0" xfId="0" applyFont="1" applyAlignment="1">
      <alignment horizontal="left" vertical="center" indent="5"/>
    </xf>
    <xf numFmtId="49" fontId="36" fillId="26" borderId="7" xfId="0" applyNumberFormat="1" applyFont="1" applyFill="1" applyBorder="1" applyAlignment="1">
      <alignment horizontal="center" vertical="top"/>
    </xf>
    <xf numFmtId="0" fontId="59" fillId="0" borderId="0" xfId="0" applyFont="1"/>
    <xf numFmtId="0" fontId="11" fillId="0" borderId="0" xfId="0" applyFont="1"/>
    <xf numFmtId="0" fontId="60" fillId="0" borderId="0" xfId="0" applyFont="1"/>
    <xf numFmtId="0" fontId="47" fillId="0" borderId="0" xfId="0" applyFont="1" applyAlignment="1">
      <alignment vertical="center"/>
    </xf>
    <xf numFmtId="17" fontId="44" fillId="0" borderId="0" xfId="0" applyNumberFormat="1" applyFont="1" applyAlignment="1">
      <alignment horizontal="left" vertical="center"/>
    </xf>
    <xf numFmtId="0" fontId="59" fillId="0" borderId="0" xfId="0" quotePrefix="1" applyFont="1"/>
    <xf numFmtId="0" fontId="61" fillId="0" borderId="0" xfId="0" applyFont="1"/>
    <xf numFmtId="0" fontId="61" fillId="0" borderId="0" xfId="0" quotePrefix="1" applyFont="1"/>
    <xf numFmtId="0" fontId="6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1" fillId="0" borderId="5" xfId="0" applyFont="1" applyBorder="1" applyAlignment="1">
      <alignment vertical="top"/>
    </xf>
    <xf numFmtId="0" fontId="6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9" fillId="0" borderId="0" xfId="0" applyFont="1"/>
    <xf numFmtId="0" fontId="49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63" fillId="2" borderId="0" xfId="0" applyFont="1" applyFill="1"/>
    <xf numFmtId="0" fontId="46" fillId="0" borderId="5" xfId="0" applyFont="1" applyBorder="1" applyAlignment="1">
      <alignment vertical="top" wrapText="1"/>
    </xf>
    <xf numFmtId="0" fontId="46" fillId="0" borderId="5" xfId="0" applyFont="1" applyBorder="1" applyAlignment="1">
      <alignment vertical="center" wrapText="1"/>
    </xf>
    <xf numFmtId="0" fontId="47" fillId="0" borderId="0" xfId="0" applyFont="1" applyAlignment="1">
      <alignment horizontal="justify" vertical="center"/>
    </xf>
    <xf numFmtId="0" fontId="64" fillId="0" borderId="21" xfId="0" applyFont="1" applyBorder="1" applyAlignment="1">
      <alignment horizontal="right" vertical="top"/>
    </xf>
    <xf numFmtId="166" fontId="65" fillId="0" borderId="21" xfId="1" applyNumberFormat="1" applyFont="1" applyFill="1" applyBorder="1" applyAlignment="1">
      <alignment horizontal="right" vertical="top"/>
    </xf>
    <xf numFmtId="0" fontId="66" fillId="0" borderId="0" xfId="0" applyFont="1" applyAlignment="1">
      <alignment vertical="center"/>
    </xf>
    <xf numFmtId="0" fontId="36" fillId="0" borderId="20" xfId="0" applyFont="1" applyBorder="1" applyAlignment="1">
      <alignment horizontal="center" vertical="top"/>
    </xf>
    <xf numFmtId="0" fontId="36" fillId="0" borderId="7" xfId="0" applyFont="1" applyBorder="1" applyAlignment="1">
      <alignment horizontal="center" vertical="top"/>
    </xf>
    <xf numFmtId="0" fontId="37" fillId="0" borderId="1" xfId="0" applyFont="1" applyBorder="1" applyAlignment="1">
      <alignment vertical="top" wrapText="1"/>
    </xf>
    <xf numFmtId="0" fontId="36" fillId="11" borderId="5" xfId="0" applyFont="1" applyFill="1" applyBorder="1" applyAlignment="1">
      <alignment horizontal="center" vertical="center"/>
    </xf>
    <xf numFmtId="0" fontId="36" fillId="11" borderId="21" xfId="0" applyFont="1" applyFill="1" applyBorder="1" applyAlignment="1">
      <alignment horizontal="right" vertical="center"/>
    </xf>
    <xf numFmtId="49" fontId="34" fillId="0" borderId="5" xfId="0" applyNumberFormat="1" applyFont="1" applyBorder="1" applyAlignment="1">
      <alignment horizontal="center" vertical="top"/>
    </xf>
    <xf numFmtId="0" fontId="69" fillId="0" borderId="0" xfId="0" applyFont="1" applyAlignment="1">
      <alignment vertical="top"/>
    </xf>
    <xf numFmtId="0" fontId="70" fillId="0" borderId="0" xfId="0" applyFont="1" applyAlignment="1">
      <alignment vertical="center"/>
    </xf>
    <xf numFmtId="0" fontId="73" fillId="0" borderId="0" xfId="0" applyFont="1" applyAlignment="1">
      <alignment vertical="top"/>
    </xf>
    <xf numFmtId="0" fontId="72" fillId="10" borderId="5" xfId="0" applyFont="1" applyFill="1" applyBorder="1" applyAlignment="1">
      <alignment horizontal="center" vertical="center"/>
    </xf>
    <xf numFmtId="0" fontId="72" fillId="23" borderId="5" xfId="0" applyFont="1" applyFill="1" applyBorder="1" applyAlignment="1">
      <alignment horizontal="left" vertical="center" wrapText="1"/>
    </xf>
    <xf numFmtId="0" fontId="72" fillId="23" borderId="5" xfId="0" applyFont="1" applyFill="1" applyBorder="1" applyAlignment="1">
      <alignment horizontal="center" vertical="center"/>
    </xf>
    <xf numFmtId="0" fontId="72" fillId="31" borderId="5" xfId="0" applyFont="1" applyFill="1" applyBorder="1" applyAlignment="1">
      <alignment vertical="top" wrapText="1"/>
    </xf>
    <xf numFmtId="0" fontId="72" fillId="31" borderId="5" xfId="0" applyFont="1" applyFill="1" applyBorder="1" applyAlignment="1">
      <alignment horizontal="center" vertical="top"/>
    </xf>
    <xf numFmtId="0" fontId="73" fillId="31" borderId="5" xfId="0" applyFont="1" applyFill="1" applyBorder="1" applyAlignment="1">
      <alignment vertical="top"/>
    </xf>
    <xf numFmtId="0" fontId="72" fillId="27" borderId="5" xfId="0" applyFont="1" applyFill="1" applyBorder="1" applyAlignment="1">
      <alignment vertical="top" wrapText="1"/>
    </xf>
    <xf numFmtId="0" fontId="72" fillId="27" borderId="5" xfId="0" applyFont="1" applyFill="1" applyBorder="1" applyAlignment="1">
      <alignment horizontal="center" vertical="top"/>
    </xf>
    <xf numFmtId="0" fontId="73" fillId="27" borderId="5" xfId="0" applyFont="1" applyFill="1" applyBorder="1" applyAlignment="1">
      <alignment vertical="top"/>
    </xf>
    <xf numFmtId="0" fontId="72" fillId="28" borderId="5" xfId="0" applyFont="1" applyFill="1" applyBorder="1" applyAlignment="1">
      <alignment vertical="top" wrapText="1"/>
    </xf>
    <xf numFmtId="0" fontId="72" fillId="28" borderId="5" xfId="0" applyFont="1" applyFill="1" applyBorder="1" applyAlignment="1">
      <alignment horizontal="center" vertical="top"/>
    </xf>
    <xf numFmtId="0" fontId="73" fillId="28" borderId="5" xfId="0" applyFont="1" applyFill="1" applyBorder="1" applyAlignment="1">
      <alignment vertical="top"/>
    </xf>
    <xf numFmtId="0" fontId="72" fillId="29" borderId="5" xfId="0" applyFont="1" applyFill="1" applyBorder="1" applyAlignment="1">
      <alignment vertical="top" wrapText="1"/>
    </xf>
    <xf numFmtId="0" fontId="73" fillId="29" borderId="5" xfId="0" applyFont="1" applyFill="1" applyBorder="1" applyAlignment="1">
      <alignment vertical="top"/>
    </xf>
    <xf numFmtId="0" fontId="72" fillId="29" borderId="5" xfId="0" applyFont="1" applyFill="1" applyBorder="1" applyAlignment="1">
      <alignment horizontal="center" vertical="top"/>
    </xf>
    <xf numFmtId="0" fontId="72" fillId="30" borderId="5" xfId="0" applyFont="1" applyFill="1" applyBorder="1" applyAlignment="1">
      <alignment vertical="top" wrapText="1"/>
    </xf>
    <xf numFmtId="0" fontId="73" fillId="30" borderId="5" xfId="0" applyFont="1" applyFill="1" applyBorder="1" applyAlignment="1">
      <alignment vertical="top"/>
    </xf>
    <xf numFmtId="0" fontId="74" fillId="0" borderId="5" xfId="0" applyFont="1" applyBorder="1" applyAlignment="1">
      <alignment vertical="top" wrapText="1"/>
    </xf>
    <xf numFmtId="0" fontId="75" fillId="0" borderId="5" xfId="0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top"/>
    </xf>
    <xf numFmtId="0" fontId="73" fillId="0" borderId="5" xfId="0" applyFont="1" applyBorder="1" applyAlignment="1">
      <alignment vertical="top" wrapText="1"/>
    </xf>
    <xf numFmtId="0" fontId="78" fillId="0" borderId="5" xfId="0" applyFont="1" applyBorder="1" applyAlignment="1">
      <alignment vertical="top" wrapText="1"/>
    </xf>
    <xf numFmtId="166" fontId="79" fillId="0" borderId="5" xfId="1" applyNumberFormat="1" applyFont="1" applyFill="1" applyBorder="1" applyAlignment="1">
      <alignment horizontal="center" vertical="top"/>
    </xf>
    <xf numFmtId="0" fontId="79" fillId="0" borderId="5" xfId="0" applyFont="1" applyBorder="1" applyAlignment="1">
      <alignment horizontal="center" vertical="top"/>
    </xf>
    <xf numFmtId="0" fontId="81" fillId="0" borderId="5" xfId="0" applyFont="1" applyBorder="1" applyAlignment="1">
      <alignment vertical="top" wrapText="1"/>
    </xf>
    <xf numFmtId="0" fontId="75" fillId="0" borderId="5" xfId="0" applyFont="1" applyBorder="1" applyAlignment="1">
      <alignment horizontal="center" vertical="top"/>
    </xf>
    <xf numFmtId="0" fontId="81" fillId="0" borderId="0" xfId="0" applyFont="1" applyAlignment="1">
      <alignment vertical="top"/>
    </xf>
    <xf numFmtId="0" fontId="72" fillId="30" borderId="5" xfId="0" applyFont="1" applyFill="1" applyBorder="1" applyAlignment="1">
      <alignment horizontal="center" vertical="top"/>
    </xf>
    <xf numFmtId="166" fontId="75" fillId="0" borderId="5" xfId="1" applyNumberFormat="1" applyFont="1" applyFill="1" applyBorder="1" applyAlignment="1">
      <alignment horizontal="center" vertical="top"/>
    </xf>
    <xf numFmtId="166" fontId="72" fillId="0" borderId="5" xfId="1" applyNumberFormat="1" applyFont="1" applyFill="1" applyBorder="1" applyAlignment="1">
      <alignment horizontal="center" vertical="top"/>
    </xf>
    <xf numFmtId="164" fontId="75" fillId="0" borderId="5" xfId="0" applyNumberFormat="1" applyFont="1" applyBorder="1" applyAlignment="1">
      <alignment horizontal="center" vertical="top"/>
    </xf>
    <xf numFmtId="0" fontId="72" fillId="32" borderId="5" xfId="0" applyFont="1" applyFill="1" applyBorder="1" applyAlignment="1">
      <alignment vertical="top" wrapText="1"/>
    </xf>
    <xf numFmtId="0" fontId="72" fillId="32" borderId="5" xfId="0" applyFont="1" applyFill="1" applyBorder="1" applyAlignment="1">
      <alignment horizontal="center" vertical="top"/>
    </xf>
    <xf numFmtId="0" fontId="73" fillId="32" borderId="5" xfId="0" applyFont="1" applyFill="1" applyBorder="1" applyAlignment="1">
      <alignment vertical="top"/>
    </xf>
    <xf numFmtId="0" fontId="78" fillId="0" borderId="5" xfId="0" quotePrefix="1" applyFont="1" applyBorder="1" applyAlignment="1">
      <alignment vertical="top" wrapText="1"/>
    </xf>
    <xf numFmtId="166" fontId="79" fillId="0" borderId="5" xfId="1" applyNumberFormat="1" applyFont="1" applyFill="1" applyBorder="1" applyAlignment="1">
      <alignment horizontal="center" vertical="center"/>
    </xf>
    <xf numFmtId="3" fontId="79" fillId="0" borderId="5" xfId="0" applyNumberFormat="1" applyFont="1" applyBorder="1" applyAlignment="1">
      <alignment horizontal="center" vertical="top"/>
    </xf>
    <xf numFmtId="0" fontId="72" fillId="8" borderId="5" xfId="0" applyFont="1" applyFill="1" applyBorder="1" applyAlignment="1">
      <alignment vertical="top" wrapText="1"/>
    </xf>
    <xf numFmtId="0" fontId="73" fillId="8" borderId="5" xfId="0" applyFont="1" applyFill="1" applyBorder="1" applyAlignment="1">
      <alignment vertical="top"/>
    </xf>
    <xf numFmtId="0" fontId="72" fillId="8" borderId="5" xfId="0" applyFont="1" applyFill="1" applyBorder="1" applyAlignment="1">
      <alignment horizontal="center" vertical="top"/>
    </xf>
    <xf numFmtId="0" fontId="72" fillId="9" borderId="5" xfId="0" applyFont="1" applyFill="1" applyBorder="1" applyAlignment="1">
      <alignment vertical="top" wrapText="1"/>
    </xf>
    <xf numFmtId="0" fontId="73" fillId="9" borderId="5" xfId="0" applyFont="1" applyFill="1" applyBorder="1" applyAlignment="1">
      <alignment vertical="top"/>
    </xf>
    <xf numFmtId="0" fontId="72" fillId="9" borderId="5" xfId="0" applyFont="1" applyFill="1" applyBorder="1" applyAlignment="1">
      <alignment horizontal="right" vertical="top"/>
    </xf>
    <xf numFmtId="0" fontId="72" fillId="9" borderId="5" xfId="0" applyFont="1" applyFill="1" applyBorder="1" applyAlignment="1">
      <alignment horizontal="center" vertical="top"/>
    </xf>
    <xf numFmtId="3" fontId="75" fillId="0" borderId="5" xfId="0" applyNumberFormat="1" applyFont="1" applyBorder="1" applyAlignment="1">
      <alignment horizontal="center" vertical="center"/>
    </xf>
    <xf numFmtId="0" fontId="75" fillId="9" borderId="5" xfId="0" applyFont="1" applyFill="1" applyBorder="1" applyAlignment="1">
      <alignment vertical="top" wrapText="1"/>
    </xf>
    <xf numFmtId="0" fontId="79" fillId="9" borderId="5" xfId="0" applyFont="1" applyFill="1" applyBorder="1" applyAlignment="1">
      <alignment horizontal="center" vertical="center"/>
    </xf>
    <xf numFmtId="0" fontId="79" fillId="9" borderId="5" xfId="0" applyFont="1" applyFill="1" applyBorder="1" applyAlignment="1">
      <alignment horizontal="center" vertical="top"/>
    </xf>
    <xf numFmtId="0" fontId="78" fillId="0" borderId="0" xfId="0" applyFont="1" applyAlignment="1">
      <alignment vertical="top"/>
    </xf>
    <xf numFmtId="0" fontId="73" fillId="0" borderId="5" xfId="0" applyFont="1" applyBorder="1" applyAlignment="1">
      <alignment horizontal="left" vertical="top" wrapText="1"/>
    </xf>
    <xf numFmtId="164" fontId="72" fillId="0" borderId="5" xfId="0" applyNumberFormat="1" applyFont="1" applyBorder="1" applyAlignment="1">
      <alignment horizontal="center" vertical="top"/>
    </xf>
    <xf numFmtId="4" fontId="73" fillId="0" borderId="0" xfId="0" applyNumberFormat="1" applyFont="1" applyAlignment="1">
      <alignment vertical="top"/>
    </xf>
    <xf numFmtId="166" fontId="76" fillId="0" borderId="5" xfId="1" applyNumberFormat="1" applyFont="1" applyFill="1" applyBorder="1" applyAlignment="1">
      <alignment horizontal="right" vertical="top"/>
    </xf>
    <xf numFmtId="49" fontId="72" fillId="0" borderId="5" xfId="0" applyNumberFormat="1" applyFont="1" applyBorder="1" applyAlignment="1">
      <alignment horizontal="center" vertical="top"/>
    </xf>
    <xf numFmtId="0" fontId="72" fillId="0" borderId="5" xfId="0" applyFont="1" applyBorder="1" applyAlignment="1">
      <alignment horizontal="center" vertical="center"/>
    </xf>
    <xf numFmtId="0" fontId="69" fillId="0" borderId="0" xfId="0" applyFont="1" applyAlignment="1">
      <alignment vertical="top" wrapText="1"/>
    </xf>
    <xf numFmtId="0" fontId="84" fillId="0" borderId="0" xfId="0" applyFont="1" applyAlignment="1">
      <alignment horizontal="center" vertical="top"/>
    </xf>
    <xf numFmtId="0" fontId="84" fillId="0" borderId="0" xfId="0" applyFont="1" applyAlignment="1">
      <alignment horizontal="right" vertical="top"/>
    </xf>
    <xf numFmtId="0" fontId="69" fillId="0" borderId="0" xfId="0" applyFont="1" applyAlignment="1">
      <alignment horizontal="center" vertical="top"/>
    </xf>
    <xf numFmtId="0" fontId="73" fillId="0" borderId="5" xfId="0" applyFont="1" applyBorder="1" applyAlignment="1">
      <alignment vertical="top"/>
    </xf>
    <xf numFmtId="0" fontId="72" fillId="25" borderId="5" xfId="0" applyFont="1" applyFill="1" applyBorder="1" applyAlignment="1">
      <alignment horizontal="center" vertical="top"/>
    </xf>
    <xf numFmtId="0" fontId="72" fillId="23" borderId="5" xfId="0" applyFont="1" applyFill="1" applyBorder="1" applyAlignment="1">
      <alignment horizontal="center" vertical="top"/>
    </xf>
    <xf numFmtId="0" fontId="72" fillId="8" borderId="5" xfId="0" applyFont="1" applyFill="1" applyBorder="1" applyAlignment="1">
      <alignment horizontal="right" vertical="top"/>
    </xf>
    <xf numFmtId="0" fontId="72" fillId="23" borderId="5" xfId="0" applyFont="1" applyFill="1" applyBorder="1" applyAlignment="1">
      <alignment horizontal="center" vertical="center" wrapText="1"/>
    </xf>
    <xf numFmtId="0" fontId="72" fillId="31" borderId="5" xfId="0" applyFont="1" applyFill="1" applyBorder="1" applyAlignment="1">
      <alignment horizontal="right" vertical="top"/>
    </xf>
    <xf numFmtId="0" fontId="72" fillId="27" borderId="5" xfId="0" applyFont="1" applyFill="1" applyBorder="1" applyAlignment="1">
      <alignment horizontal="right" vertical="top"/>
    </xf>
    <xf numFmtId="0" fontId="72" fillId="28" borderId="5" xfId="0" applyFont="1" applyFill="1" applyBorder="1" applyAlignment="1">
      <alignment horizontal="right" vertical="top"/>
    </xf>
    <xf numFmtId="0" fontId="72" fillId="29" borderId="5" xfId="0" applyFont="1" applyFill="1" applyBorder="1" applyAlignment="1">
      <alignment horizontal="right" vertical="top"/>
    </xf>
    <xf numFmtId="0" fontId="72" fillId="30" borderId="5" xfId="0" applyFont="1" applyFill="1" applyBorder="1" applyAlignment="1">
      <alignment horizontal="right" vertical="top"/>
    </xf>
    <xf numFmtId="0" fontId="76" fillId="0" borderId="5" xfId="0" applyFont="1" applyBorder="1" applyAlignment="1">
      <alignment horizontal="right" vertical="center"/>
    </xf>
    <xf numFmtId="0" fontId="68" fillId="0" borderId="5" xfId="0" applyFont="1" applyBorder="1" applyAlignment="1">
      <alignment horizontal="right" vertical="top"/>
    </xf>
    <xf numFmtId="0" fontId="77" fillId="0" borderId="5" xfId="0" applyFont="1" applyBorder="1" applyAlignment="1">
      <alignment horizontal="right" vertical="top"/>
    </xf>
    <xf numFmtId="0" fontId="76" fillId="0" borderId="5" xfId="0" applyFont="1" applyBorder="1" applyAlignment="1">
      <alignment horizontal="right" vertical="top"/>
    </xf>
    <xf numFmtId="49" fontId="75" fillId="0" borderId="5" xfId="0" applyNumberFormat="1" applyFont="1" applyBorder="1" applyAlignment="1">
      <alignment horizontal="center" vertical="top"/>
    </xf>
    <xf numFmtId="0" fontId="82" fillId="0" borderId="5" xfId="0" applyFont="1" applyBorder="1" applyAlignment="1">
      <alignment horizontal="right" vertical="top"/>
    </xf>
    <xf numFmtId="164" fontId="76" fillId="0" borderId="5" xfId="0" applyNumberFormat="1" applyFont="1" applyBorder="1" applyAlignment="1">
      <alignment horizontal="right" vertical="top"/>
    </xf>
    <xf numFmtId="166" fontId="82" fillId="0" borderId="5" xfId="1" applyNumberFormat="1" applyFont="1" applyFill="1" applyBorder="1" applyAlignment="1">
      <alignment horizontal="right" vertical="top"/>
    </xf>
    <xf numFmtId="0" fontId="72" fillId="32" borderId="5" xfId="0" applyFont="1" applyFill="1" applyBorder="1" applyAlignment="1">
      <alignment horizontal="right" vertical="top"/>
    </xf>
    <xf numFmtId="3" fontId="76" fillId="0" borderId="5" xfId="0" applyNumberFormat="1" applyFont="1" applyBorder="1" applyAlignment="1">
      <alignment horizontal="right" vertical="top"/>
    </xf>
    <xf numFmtId="0" fontId="82" fillId="0" borderId="5" xfId="0" applyFont="1" applyBorder="1" applyAlignment="1">
      <alignment horizontal="right" vertical="center"/>
    </xf>
    <xf numFmtId="0" fontId="80" fillId="9" borderId="5" xfId="0" applyFont="1" applyFill="1" applyBorder="1" applyAlignment="1">
      <alignment horizontal="right" vertical="center"/>
    </xf>
    <xf numFmtId="166" fontId="72" fillId="0" borderId="5" xfId="1" applyNumberFormat="1" applyFont="1" applyBorder="1" applyAlignment="1">
      <alignment horizontal="center" vertical="top"/>
    </xf>
    <xf numFmtId="3" fontId="75" fillId="0" borderId="5" xfId="0" applyNumberFormat="1" applyFont="1" applyBorder="1" applyAlignment="1">
      <alignment horizontal="center" vertical="top"/>
    </xf>
    <xf numFmtId="0" fontId="68" fillId="0" borderId="5" xfId="0" applyFont="1" applyBorder="1" applyAlignment="1">
      <alignment horizontal="right" vertical="center"/>
    </xf>
    <xf numFmtId="166" fontId="80" fillId="0" borderId="5" xfId="1" applyNumberFormat="1" applyFont="1" applyFill="1" applyBorder="1" applyAlignment="1">
      <alignment horizontal="right" vertical="center"/>
    </xf>
    <xf numFmtId="166" fontId="80" fillId="0" borderId="5" xfId="1" applyNumberFormat="1" applyFont="1" applyFill="1" applyBorder="1" applyAlignment="1">
      <alignment horizontal="right" vertical="top"/>
    </xf>
    <xf numFmtId="49" fontId="72" fillId="3" borderId="5" xfId="0" applyNumberFormat="1" applyFont="1" applyFill="1" applyBorder="1" applyAlignment="1">
      <alignment horizontal="center" vertical="top"/>
    </xf>
    <xf numFmtId="49" fontId="72" fillId="25" borderId="5" xfId="0" applyNumberFormat="1" applyFont="1" applyFill="1" applyBorder="1" applyAlignment="1">
      <alignment horizontal="center" vertical="top"/>
    </xf>
    <xf numFmtId="0" fontId="72" fillId="3" borderId="5" xfId="0" applyFont="1" applyFill="1" applyBorder="1" applyAlignment="1">
      <alignment horizontal="center" vertical="top"/>
    </xf>
    <xf numFmtId="49" fontId="72" fillId="0" borderId="5" xfId="1" applyNumberFormat="1" applyFont="1" applyFill="1" applyBorder="1" applyAlignment="1">
      <alignment horizontal="center" vertical="top"/>
    </xf>
    <xf numFmtId="49" fontId="79" fillId="0" borderId="5" xfId="0" applyNumberFormat="1" applyFont="1" applyBorder="1" applyAlignment="1">
      <alignment horizontal="center" vertical="top"/>
    </xf>
    <xf numFmtId="49" fontId="83" fillId="0" borderId="5" xfId="0" applyNumberFormat="1" applyFont="1" applyBorder="1" applyAlignment="1">
      <alignment horizontal="center" vertical="top"/>
    </xf>
    <xf numFmtId="49" fontId="72" fillId="3" borderId="8" xfId="0" applyNumberFormat="1" applyFont="1" applyFill="1" applyBorder="1" applyAlignment="1">
      <alignment horizontal="center" vertical="top"/>
    </xf>
    <xf numFmtId="49" fontId="72" fillId="2" borderId="8" xfId="0" applyNumberFormat="1" applyFont="1" applyFill="1" applyBorder="1" applyAlignment="1">
      <alignment horizontal="center" vertical="top"/>
    </xf>
    <xf numFmtId="49" fontId="72" fillId="25" borderId="8" xfId="0" applyNumberFormat="1" applyFont="1" applyFill="1" applyBorder="1" applyAlignment="1">
      <alignment horizontal="center" vertical="top"/>
    </xf>
    <xf numFmtId="49" fontId="72" fillId="2" borderId="5" xfId="0" applyNumberFormat="1" applyFont="1" applyFill="1" applyBorder="1" applyAlignment="1">
      <alignment horizontal="center" vertical="top"/>
    </xf>
    <xf numFmtId="0" fontId="72" fillId="10" borderId="21" xfId="0" applyFont="1" applyFill="1" applyBorder="1" applyAlignment="1">
      <alignment horizontal="center" vertical="center" wrapText="1"/>
    </xf>
    <xf numFmtId="0" fontId="72" fillId="3" borderId="20" xfId="0" applyFont="1" applyFill="1" applyBorder="1" applyAlignment="1">
      <alignment horizontal="center" vertical="top"/>
    </xf>
    <xf numFmtId="0" fontId="72" fillId="3" borderId="7" xfId="0" applyFont="1" applyFill="1" applyBorder="1" applyAlignment="1">
      <alignment horizontal="center" vertical="top"/>
    </xf>
    <xf numFmtId="0" fontId="72" fillId="23" borderId="21" xfId="0" applyFont="1" applyFill="1" applyBorder="1" applyAlignment="1">
      <alignment horizontal="center" vertical="center" wrapText="1"/>
    </xf>
    <xf numFmtId="0" fontId="72" fillId="23" borderId="13" xfId="0" applyFont="1" applyFill="1" applyBorder="1" applyAlignment="1">
      <alignment horizontal="center" vertical="top"/>
    </xf>
    <xf numFmtId="0" fontId="72" fillId="23" borderId="4" xfId="0" applyFont="1" applyFill="1" applyBorder="1" applyAlignment="1">
      <alignment horizontal="center" vertical="top"/>
    </xf>
    <xf numFmtId="0" fontId="68" fillId="23" borderId="5" xfId="0" applyFont="1" applyFill="1" applyBorder="1" applyAlignment="1">
      <alignment horizontal="center" vertical="top"/>
    </xf>
    <xf numFmtId="0" fontId="72" fillId="31" borderId="21" xfId="0" applyFont="1" applyFill="1" applyBorder="1" applyAlignment="1">
      <alignment horizontal="right" vertical="top"/>
    </xf>
    <xf numFmtId="0" fontId="72" fillId="31" borderId="8" xfId="0" applyFont="1" applyFill="1" applyBorder="1" applyAlignment="1">
      <alignment horizontal="center" vertical="top"/>
    </xf>
    <xf numFmtId="0" fontId="68" fillId="31" borderId="5" xfId="0" applyFont="1" applyFill="1" applyBorder="1" applyAlignment="1">
      <alignment horizontal="center" vertical="top"/>
    </xf>
    <xf numFmtId="0" fontId="85" fillId="31" borderId="5" xfId="0" applyFont="1" applyFill="1" applyBorder="1" applyAlignment="1">
      <alignment vertical="top"/>
    </xf>
    <xf numFmtId="0" fontId="72" fillId="27" borderId="21" xfId="0" applyFont="1" applyFill="1" applyBorder="1" applyAlignment="1">
      <alignment horizontal="right" vertical="top"/>
    </xf>
    <xf numFmtId="0" fontId="72" fillId="27" borderId="8" xfId="0" applyFont="1" applyFill="1" applyBorder="1" applyAlignment="1">
      <alignment horizontal="center" vertical="top"/>
    </xf>
    <xf numFmtId="0" fontId="68" fillId="27" borderId="5" xfId="0" applyFont="1" applyFill="1" applyBorder="1" applyAlignment="1">
      <alignment horizontal="center" vertical="top"/>
    </xf>
    <xf numFmtId="0" fontId="85" fillId="27" borderId="5" xfId="0" applyFont="1" applyFill="1" applyBorder="1" applyAlignment="1">
      <alignment vertical="top"/>
    </xf>
    <xf numFmtId="0" fontId="72" fillId="28" borderId="0" xfId="0" applyFont="1" applyFill="1" applyAlignment="1">
      <alignment horizontal="center" vertical="top"/>
    </xf>
    <xf numFmtId="0" fontId="72" fillId="28" borderId="21" xfId="0" applyFont="1" applyFill="1" applyBorder="1" applyAlignment="1">
      <alignment horizontal="right" vertical="top"/>
    </xf>
    <xf numFmtId="0" fontId="72" fillId="28" borderId="8" xfId="0" applyFont="1" applyFill="1" applyBorder="1" applyAlignment="1">
      <alignment horizontal="center" vertical="top"/>
    </xf>
    <xf numFmtId="0" fontId="68" fillId="28" borderId="5" xfId="0" applyFont="1" applyFill="1" applyBorder="1" applyAlignment="1">
      <alignment horizontal="center" vertical="top"/>
    </xf>
    <xf numFmtId="0" fontId="85" fillId="28" borderId="5" xfId="0" applyFont="1" applyFill="1" applyBorder="1" applyAlignment="1">
      <alignment vertical="top"/>
    </xf>
    <xf numFmtId="0" fontId="72" fillId="29" borderId="21" xfId="0" applyFont="1" applyFill="1" applyBorder="1" applyAlignment="1">
      <alignment horizontal="right" vertical="top"/>
    </xf>
    <xf numFmtId="0" fontId="72" fillId="29" borderId="8" xfId="0" applyFont="1" applyFill="1" applyBorder="1" applyAlignment="1">
      <alignment horizontal="center" vertical="top"/>
    </xf>
    <xf numFmtId="0" fontId="68" fillId="29" borderId="5" xfId="0" applyFont="1" applyFill="1" applyBorder="1" applyAlignment="1">
      <alignment horizontal="center" vertical="top"/>
    </xf>
    <xf numFmtId="0" fontId="85" fillId="29" borderId="5" xfId="0" applyFont="1" applyFill="1" applyBorder="1" applyAlignment="1">
      <alignment vertical="top"/>
    </xf>
    <xf numFmtId="0" fontId="72" fillId="30" borderId="21" xfId="0" applyFont="1" applyFill="1" applyBorder="1" applyAlignment="1">
      <alignment horizontal="right" vertical="top"/>
    </xf>
    <xf numFmtId="0" fontId="72" fillId="30" borderId="13" xfId="0" applyFont="1" applyFill="1" applyBorder="1" applyAlignment="1">
      <alignment horizontal="center" vertical="top"/>
    </xf>
    <xf numFmtId="0" fontId="72" fillId="30" borderId="11" xfId="0" applyFont="1" applyFill="1" applyBorder="1" applyAlignment="1">
      <alignment horizontal="center" vertical="top"/>
    </xf>
    <xf numFmtId="0" fontId="85" fillId="30" borderId="5" xfId="0" applyFont="1" applyFill="1" applyBorder="1" applyAlignment="1">
      <alignment vertical="top"/>
    </xf>
    <xf numFmtId="0" fontId="76" fillId="0" borderId="21" xfId="0" applyFont="1" applyBorder="1" applyAlignment="1">
      <alignment horizontal="right" vertical="center"/>
    </xf>
    <xf numFmtId="0" fontId="72" fillId="0" borderId="20" xfId="0" applyFont="1" applyBorder="1" applyAlignment="1">
      <alignment horizontal="center" vertical="top"/>
    </xf>
    <xf numFmtId="0" fontId="72" fillId="0" borderId="7" xfId="0" applyFont="1" applyBorder="1" applyAlignment="1">
      <alignment horizontal="center" vertical="top"/>
    </xf>
    <xf numFmtId="0" fontId="68" fillId="0" borderId="5" xfId="0" applyFont="1" applyBorder="1" applyAlignment="1">
      <alignment horizontal="center" vertical="top"/>
    </xf>
    <xf numFmtId="0" fontId="68" fillId="0" borderId="21" xfId="0" applyFont="1" applyBorder="1" applyAlignment="1">
      <alignment horizontal="right" vertical="top"/>
    </xf>
    <xf numFmtId="0" fontId="72" fillId="0" borderId="11" xfId="0" applyFont="1" applyBorder="1" applyAlignment="1">
      <alignment horizontal="center" vertical="top"/>
    </xf>
    <xf numFmtId="0" fontId="72" fillId="0" borderId="2" xfId="0" applyFont="1" applyBorder="1" applyAlignment="1">
      <alignment horizontal="center" vertical="top"/>
    </xf>
    <xf numFmtId="0" fontId="77" fillId="0" borderId="21" xfId="0" applyFont="1" applyBorder="1" applyAlignment="1">
      <alignment horizontal="right" vertical="top"/>
    </xf>
    <xf numFmtId="49" fontId="72" fillId="0" borderId="11" xfId="0" applyNumberFormat="1" applyFont="1" applyBorder="1" applyAlignment="1">
      <alignment horizontal="center" vertical="top"/>
    </xf>
    <xf numFmtId="0" fontId="73" fillId="29" borderId="0" xfId="0" applyFont="1" applyFill="1" applyAlignment="1">
      <alignment vertical="top"/>
    </xf>
    <xf numFmtId="0" fontId="73" fillId="30" borderId="0" xfId="0" applyFont="1" applyFill="1" applyAlignment="1">
      <alignment vertical="top"/>
    </xf>
    <xf numFmtId="0" fontId="68" fillId="30" borderId="5" xfId="0" applyFont="1" applyFill="1" applyBorder="1" applyAlignment="1">
      <alignment horizontal="center" vertical="top"/>
    </xf>
    <xf numFmtId="0" fontId="76" fillId="0" borderId="21" xfId="0" applyFont="1" applyBorder="1" applyAlignment="1">
      <alignment horizontal="right" vertical="top"/>
    </xf>
    <xf numFmtId="0" fontId="75" fillId="0" borderId="13" xfId="0" applyFont="1" applyBorder="1" applyAlignment="1">
      <alignment horizontal="center" vertical="top"/>
    </xf>
    <xf numFmtId="0" fontId="75" fillId="0" borderId="4" xfId="0" applyFont="1" applyBorder="1" applyAlignment="1">
      <alignment horizontal="center" vertical="top"/>
    </xf>
    <xf numFmtId="0" fontId="76" fillId="0" borderId="5" xfId="0" applyFont="1" applyBorder="1" applyAlignment="1">
      <alignment horizontal="center" vertical="top"/>
    </xf>
    <xf numFmtId="49" fontId="75" fillId="0" borderId="20" xfId="0" applyNumberFormat="1" applyFont="1" applyBorder="1" applyAlignment="1">
      <alignment horizontal="center" vertical="top"/>
    </xf>
    <xf numFmtId="49" fontId="75" fillId="0" borderId="7" xfId="0" applyNumberFormat="1" applyFont="1" applyBorder="1" applyAlignment="1">
      <alignment horizontal="center" vertical="top"/>
    </xf>
    <xf numFmtId="49" fontId="75" fillId="0" borderId="4" xfId="0" applyNumberFormat="1" applyFont="1" applyBorder="1" applyAlignment="1">
      <alignment horizontal="center" vertical="top"/>
    </xf>
    <xf numFmtId="49" fontId="76" fillId="0" borderId="5" xfId="0" applyNumberFormat="1" applyFont="1" applyBorder="1" applyAlignment="1">
      <alignment horizontal="center" vertical="top"/>
    </xf>
    <xf numFmtId="0" fontId="75" fillId="0" borderId="20" xfId="0" applyFont="1" applyBorder="1" applyAlignment="1">
      <alignment horizontal="center" vertical="top"/>
    </xf>
    <xf numFmtId="0" fontId="75" fillId="0" borderId="7" xfId="0" applyFont="1" applyBorder="1" applyAlignment="1">
      <alignment horizontal="center" vertical="top"/>
    </xf>
    <xf numFmtId="0" fontId="86" fillId="0" borderId="5" xfId="0" applyFont="1" applyBorder="1" applyAlignment="1">
      <alignment vertical="top" wrapText="1"/>
    </xf>
    <xf numFmtId="0" fontId="75" fillId="30" borderId="5" xfId="0" applyFont="1" applyFill="1" applyBorder="1" applyAlignment="1">
      <alignment vertical="top" wrapText="1"/>
    </xf>
    <xf numFmtId="0" fontId="81" fillId="30" borderId="5" xfId="0" applyFont="1" applyFill="1" applyBorder="1" applyAlignment="1">
      <alignment vertical="top"/>
    </xf>
    <xf numFmtId="0" fontId="75" fillId="30" borderId="21" xfId="0" applyFont="1" applyFill="1" applyBorder="1" applyAlignment="1">
      <alignment horizontal="right" vertical="top"/>
    </xf>
    <xf numFmtId="0" fontId="75" fillId="30" borderId="13" xfId="0" applyFont="1" applyFill="1" applyBorder="1" applyAlignment="1">
      <alignment horizontal="center" vertical="top"/>
    </xf>
    <xf numFmtId="0" fontId="75" fillId="30" borderId="11" xfId="0" applyFont="1" applyFill="1" applyBorder="1" applyAlignment="1">
      <alignment horizontal="center" vertical="top"/>
    </xf>
    <xf numFmtId="0" fontId="87" fillId="30" borderId="5" xfId="0" applyFont="1" applyFill="1" applyBorder="1" applyAlignment="1">
      <alignment vertical="top"/>
    </xf>
    <xf numFmtId="3" fontId="82" fillId="0" borderId="21" xfId="0" applyNumberFormat="1" applyFont="1" applyBorder="1" applyAlignment="1">
      <alignment horizontal="right" vertical="top"/>
    </xf>
    <xf numFmtId="49" fontId="75" fillId="0" borderId="11" xfId="0" applyNumberFormat="1" applyFont="1" applyBorder="1" applyAlignment="1">
      <alignment horizontal="center" vertical="top"/>
    </xf>
    <xf numFmtId="164" fontId="82" fillId="0" borderId="21" xfId="0" applyNumberFormat="1" applyFont="1" applyBorder="1" applyAlignment="1">
      <alignment horizontal="right" vertical="top"/>
    </xf>
    <xf numFmtId="166" fontId="76" fillId="0" borderId="5" xfId="1" applyNumberFormat="1" applyFont="1" applyBorder="1" applyAlignment="1">
      <alignment horizontal="center" vertical="top"/>
    </xf>
    <xf numFmtId="0" fontId="81" fillId="30" borderId="0" xfId="0" applyFont="1" applyFill="1" applyAlignment="1">
      <alignment vertical="top"/>
    </xf>
    <xf numFmtId="0" fontId="75" fillId="30" borderId="5" xfId="0" applyFont="1" applyFill="1" applyBorder="1" applyAlignment="1">
      <alignment horizontal="center" vertical="top"/>
    </xf>
    <xf numFmtId="0" fontId="76" fillId="30" borderId="5" xfId="0" applyFont="1" applyFill="1" applyBorder="1" applyAlignment="1">
      <alignment horizontal="center" vertical="top"/>
    </xf>
    <xf numFmtId="166" fontId="76" fillId="0" borderId="21" xfId="1" applyNumberFormat="1" applyFont="1" applyFill="1" applyBorder="1" applyAlignment="1">
      <alignment horizontal="right" vertical="top"/>
    </xf>
    <xf numFmtId="49" fontId="75" fillId="0" borderId="13" xfId="0" applyNumberFormat="1" applyFont="1" applyBorder="1" applyAlignment="1">
      <alignment horizontal="center" vertical="top"/>
    </xf>
    <xf numFmtId="166" fontId="76" fillId="0" borderId="5" xfId="1" applyNumberFormat="1" applyFont="1" applyFill="1" applyBorder="1" applyAlignment="1">
      <alignment horizontal="center" vertical="top"/>
    </xf>
    <xf numFmtId="0" fontId="82" fillId="0" borderId="21" xfId="0" applyFont="1" applyBorder="1" applyAlignment="1">
      <alignment horizontal="right" vertical="top"/>
    </xf>
    <xf numFmtId="164" fontId="76" fillId="0" borderId="21" xfId="0" applyNumberFormat="1" applyFont="1" applyBorder="1" applyAlignment="1">
      <alignment horizontal="right" vertical="top"/>
    </xf>
    <xf numFmtId="166" fontId="82" fillId="0" borderId="21" xfId="1" applyNumberFormat="1" applyFont="1" applyFill="1" applyBorder="1" applyAlignment="1">
      <alignment horizontal="right" vertical="top"/>
    </xf>
    <xf numFmtId="3" fontId="68" fillId="0" borderId="5" xfId="0" applyNumberFormat="1" applyFont="1" applyBorder="1" applyAlignment="1">
      <alignment horizontal="center" vertical="top"/>
    </xf>
    <xf numFmtId="49" fontId="68" fillId="0" borderId="5" xfId="0" applyNumberFormat="1" applyFont="1" applyBorder="1" applyAlignment="1">
      <alignment horizontal="center" vertical="top"/>
    </xf>
    <xf numFmtId="0" fontId="73" fillId="32" borderId="0" xfId="0" applyFont="1" applyFill="1" applyAlignment="1">
      <alignment vertical="top"/>
    </xf>
    <xf numFmtId="0" fontId="72" fillId="32" borderId="21" xfId="0" applyFont="1" applyFill="1" applyBorder="1" applyAlignment="1">
      <alignment horizontal="right" vertical="top"/>
    </xf>
    <xf numFmtId="0" fontId="72" fillId="32" borderId="13" xfId="0" applyFont="1" applyFill="1" applyBorder="1" applyAlignment="1">
      <alignment horizontal="center" vertical="top"/>
    </xf>
    <xf numFmtId="0" fontId="68" fillId="32" borderId="5" xfId="0" applyFont="1" applyFill="1" applyBorder="1" applyAlignment="1">
      <alignment horizontal="center" vertical="top"/>
    </xf>
    <xf numFmtId="0" fontId="85" fillId="32" borderId="5" xfId="0" applyFont="1" applyFill="1" applyBorder="1" applyAlignment="1">
      <alignment vertical="top"/>
    </xf>
    <xf numFmtId="0" fontId="81" fillId="0" borderId="5" xfId="0" quotePrefix="1" applyFont="1" applyBorder="1" applyAlignment="1">
      <alignment vertical="top" wrapText="1"/>
    </xf>
    <xf numFmtId="166" fontId="75" fillId="0" borderId="5" xfId="1" applyNumberFormat="1" applyFont="1" applyFill="1" applyBorder="1" applyAlignment="1">
      <alignment horizontal="center" vertical="center"/>
    </xf>
    <xf numFmtId="166" fontId="76" fillId="0" borderId="21" xfId="1" applyNumberFormat="1" applyFont="1" applyFill="1" applyBorder="1" applyAlignment="1">
      <alignment horizontal="right" vertical="center"/>
    </xf>
    <xf numFmtId="3" fontId="76" fillId="0" borderId="5" xfId="0" applyNumberFormat="1" applyFont="1" applyBorder="1" applyAlignment="1">
      <alignment horizontal="center" vertical="top"/>
    </xf>
    <xf numFmtId="0" fontId="75" fillId="32" borderId="5" xfId="0" applyFont="1" applyFill="1" applyBorder="1" applyAlignment="1">
      <alignment vertical="top" wrapText="1"/>
    </xf>
    <xf numFmtId="0" fontId="81" fillId="32" borderId="5" xfId="0" applyFont="1" applyFill="1" applyBorder="1" applyAlignment="1">
      <alignment vertical="top"/>
    </xf>
    <xf numFmtId="0" fontId="75" fillId="32" borderId="21" xfId="0" applyFont="1" applyFill="1" applyBorder="1" applyAlignment="1">
      <alignment horizontal="right" vertical="top"/>
    </xf>
    <xf numFmtId="0" fontId="75" fillId="32" borderId="13" xfId="0" applyFont="1" applyFill="1" applyBorder="1" applyAlignment="1">
      <alignment horizontal="center" vertical="top"/>
    </xf>
    <xf numFmtId="0" fontId="75" fillId="32" borderId="5" xfId="0" applyFont="1" applyFill="1" applyBorder="1" applyAlignment="1">
      <alignment horizontal="center" vertical="top"/>
    </xf>
    <xf numFmtId="0" fontId="76" fillId="32" borderId="5" xfId="0" applyFont="1" applyFill="1" applyBorder="1" applyAlignment="1">
      <alignment horizontal="center" vertical="top"/>
    </xf>
    <xf numFmtId="0" fontId="87" fillId="32" borderId="5" xfId="0" applyFont="1" applyFill="1" applyBorder="1" applyAlignment="1">
      <alignment vertical="top"/>
    </xf>
    <xf numFmtId="0" fontId="81" fillId="32" borderId="0" xfId="0" applyFont="1" applyFill="1" applyAlignment="1">
      <alignment vertical="top"/>
    </xf>
    <xf numFmtId="0" fontId="72" fillId="8" borderId="4" xfId="0" applyFont="1" applyFill="1" applyBorder="1" applyAlignment="1">
      <alignment horizontal="right" vertical="top"/>
    </xf>
    <xf numFmtId="0" fontId="68" fillId="8" borderId="5" xfId="0" applyFont="1" applyFill="1" applyBorder="1" applyAlignment="1">
      <alignment horizontal="center" vertical="top"/>
    </xf>
    <xf numFmtId="0" fontId="85" fillId="8" borderId="5" xfId="0" applyFont="1" applyFill="1" applyBorder="1" applyAlignment="1">
      <alignment vertical="top"/>
    </xf>
    <xf numFmtId="0" fontId="68" fillId="9" borderId="5" xfId="0" applyFont="1" applyFill="1" applyBorder="1" applyAlignment="1">
      <alignment horizontal="center" vertical="top"/>
    </xf>
    <xf numFmtId="0" fontId="85" fillId="9" borderId="5" xfId="0" applyFont="1" applyFill="1" applyBorder="1" applyAlignment="1">
      <alignment vertical="top"/>
    </xf>
    <xf numFmtId="3" fontId="76" fillId="0" borderId="21" xfId="0" applyNumberFormat="1" applyFont="1" applyBorder="1" applyAlignment="1">
      <alignment horizontal="right" vertical="top"/>
    </xf>
    <xf numFmtId="0" fontId="72" fillId="0" borderId="13" xfId="0" applyFont="1" applyBorder="1" applyAlignment="1">
      <alignment horizontal="center" vertical="top"/>
    </xf>
    <xf numFmtId="0" fontId="72" fillId="0" borderId="4" xfId="0" applyFont="1" applyBorder="1" applyAlignment="1">
      <alignment horizontal="center" vertical="top"/>
    </xf>
    <xf numFmtId="0" fontId="72" fillId="8" borderId="4" xfId="0" applyFont="1" applyFill="1" applyBorder="1" applyAlignment="1">
      <alignment horizontal="center" vertical="top"/>
    </xf>
    <xf numFmtId="0" fontId="82" fillId="0" borderId="21" xfId="0" applyFont="1" applyBorder="1" applyAlignment="1">
      <alignment horizontal="right" vertical="center"/>
    </xf>
    <xf numFmtId="0" fontId="80" fillId="9" borderId="21" xfId="0" applyFont="1" applyFill="1" applyBorder="1" applyAlignment="1">
      <alignment horizontal="right" vertical="center"/>
    </xf>
    <xf numFmtId="0" fontId="79" fillId="9" borderId="20" xfId="0" applyFont="1" applyFill="1" applyBorder="1" applyAlignment="1">
      <alignment horizontal="center" vertical="top"/>
    </xf>
    <xf numFmtId="0" fontId="79" fillId="9" borderId="7" xfId="0" applyFont="1" applyFill="1" applyBorder="1" applyAlignment="1">
      <alignment horizontal="center" vertical="top"/>
    </xf>
    <xf numFmtId="0" fontId="80" fillId="9" borderId="5" xfId="0" applyFont="1" applyFill="1" applyBorder="1" applyAlignment="1">
      <alignment horizontal="center" vertical="top"/>
    </xf>
    <xf numFmtId="0" fontId="72" fillId="9" borderId="20" xfId="0" applyFont="1" applyFill="1" applyBorder="1" applyAlignment="1">
      <alignment horizontal="center" vertical="top"/>
    </xf>
    <xf numFmtId="0" fontId="72" fillId="9" borderId="7" xfId="0" applyFont="1" applyFill="1" applyBorder="1" applyAlignment="1">
      <alignment horizontal="center" vertical="top"/>
    </xf>
    <xf numFmtId="3" fontId="75" fillId="0" borderId="2" xfId="0" applyNumberFormat="1" applyFont="1" applyBorder="1" applyAlignment="1">
      <alignment horizontal="center" vertical="center"/>
    </xf>
    <xf numFmtId="3" fontId="76" fillId="0" borderId="23" xfId="0" applyNumberFormat="1" applyFont="1" applyBorder="1" applyAlignment="1">
      <alignment horizontal="right" vertical="top"/>
    </xf>
    <xf numFmtId="49" fontId="72" fillId="0" borderId="20" xfId="0" applyNumberFormat="1" applyFont="1" applyBorder="1" applyAlignment="1">
      <alignment horizontal="center" vertical="top"/>
    </xf>
    <xf numFmtId="166" fontId="68" fillId="0" borderId="5" xfId="1" applyNumberFormat="1" applyFont="1" applyFill="1" applyBorder="1" applyAlignment="1">
      <alignment horizontal="center" vertical="top"/>
    </xf>
    <xf numFmtId="0" fontId="85" fillId="0" borderId="5" xfId="0" applyFont="1" applyBorder="1" applyAlignment="1">
      <alignment vertical="top"/>
    </xf>
    <xf numFmtId="0" fontId="72" fillId="3" borderId="4" xfId="0" applyFont="1" applyFill="1" applyBorder="1" applyAlignment="1">
      <alignment horizontal="center" vertical="top"/>
    </xf>
    <xf numFmtId="0" fontId="72" fillId="31" borderId="4" xfId="0" applyFont="1" applyFill="1" applyBorder="1" applyAlignment="1">
      <alignment horizontal="center" vertical="top"/>
    </xf>
    <xf numFmtId="0" fontId="72" fillId="27" borderId="4" xfId="0" applyFont="1" applyFill="1" applyBorder="1" applyAlignment="1">
      <alignment horizontal="center" vertical="top"/>
    </xf>
    <xf numFmtId="0" fontId="72" fillId="28" borderId="4" xfId="0" applyFont="1" applyFill="1" applyBorder="1" applyAlignment="1">
      <alignment horizontal="center" vertical="top"/>
    </xf>
    <xf numFmtId="0" fontId="72" fillId="29" borderId="4" xfId="0" applyFont="1" applyFill="1" applyBorder="1" applyAlignment="1">
      <alignment horizontal="center" vertical="top"/>
    </xf>
    <xf numFmtId="0" fontId="72" fillId="0" borderId="10" xfId="0" applyFont="1" applyBorder="1" applyAlignment="1">
      <alignment horizontal="center" vertical="top"/>
    </xf>
    <xf numFmtId="49" fontId="75" fillId="0" borderId="12" xfId="0" applyNumberFormat="1" applyFont="1" applyBorder="1" applyAlignment="1">
      <alignment horizontal="center" vertical="top"/>
    </xf>
    <xf numFmtId="0" fontId="75" fillId="30" borderId="4" xfId="0" applyFont="1" applyFill="1" applyBorder="1" applyAlignment="1">
      <alignment horizontal="center" vertical="top"/>
    </xf>
    <xf numFmtId="0" fontId="72" fillId="30" borderId="4" xfId="0" applyFont="1" applyFill="1" applyBorder="1" applyAlignment="1">
      <alignment horizontal="center" vertical="top"/>
    </xf>
    <xf numFmtId="49" fontId="72" fillId="0" borderId="12" xfId="0" applyNumberFormat="1" applyFont="1" applyBorder="1" applyAlignment="1">
      <alignment horizontal="center" vertical="top"/>
    </xf>
    <xf numFmtId="0" fontId="72" fillId="32" borderId="4" xfId="0" applyFont="1" applyFill="1" applyBorder="1" applyAlignment="1">
      <alignment horizontal="center" vertical="top"/>
    </xf>
    <xf numFmtId="0" fontId="75" fillId="32" borderId="4" xfId="0" applyFont="1" applyFill="1" applyBorder="1" applyAlignment="1">
      <alignment horizontal="center" vertical="top"/>
    </xf>
    <xf numFmtId="0" fontId="72" fillId="9" borderId="4" xfId="0" applyFont="1" applyFill="1" applyBorder="1" applyAlignment="1">
      <alignment horizontal="center" vertical="top"/>
    </xf>
    <xf numFmtId="0" fontId="79" fillId="9" borderId="4" xfId="0" applyFont="1" applyFill="1" applyBorder="1" applyAlignment="1">
      <alignment horizontal="center" vertical="top"/>
    </xf>
    <xf numFmtId="49" fontId="72" fillId="0" borderId="13" xfId="0" applyNumberFormat="1" applyFont="1" applyBorder="1" applyAlignment="1">
      <alignment horizontal="center" vertical="top"/>
    </xf>
    <xf numFmtId="49" fontId="76" fillId="0" borderId="5" xfId="1" applyNumberFormat="1" applyFont="1" applyFill="1" applyBorder="1" applyAlignment="1">
      <alignment horizontal="center" vertical="top"/>
    </xf>
    <xf numFmtId="49" fontId="88" fillId="0" borderId="5" xfId="0" applyNumberFormat="1" applyFont="1" applyBorder="1" applyAlignment="1">
      <alignment horizontal="center" vertical="top"/>
    </xf>
    <xf numFmtId="0" fontId="72" fillId="10" borderId="21" xfId="0" applyFont="1" applyFill="1" applyBorder="1" applyAlignment="1">
      <alignment horizontal="center" vertical="top" wrapText="1"/>
    </xf>
    <xf numFmtId="0" fontId="72" fillId="10" borderId="5" xfId="0" applyFont="1" applyFill="1" applyBorder="1" applyAlignment="1">
      <alignment horizontal="center" vertical="top"/>
    </xf>
    <xf numFmtId="3" fontId="77" fillId="0" borderId="5" xfId="0" applyNumberFormat="1" applyFont="1" applyBorder="1" applyAlignment="1">
      <alignment horizontal="right" vertical="top"/>
    </xf>
    <xf numFmtId="49" fontId="72" fillId="2" borderId="22" xfId="0" applyNumberFormat="1" applyFont="1" applyFill="1" applyBorder="1" applyAlignment="1">
      <alignment horizontal="center" vertical="top"/>
    </xf>
    <xf numFmtId="0" fontId="72" fillId="3" borderId="21" xfId="0" applyFont="1" applyFill="1" applyBorder="1" applyAlignment="1">
      <alignment horizontal="center" vertical="top"/>
    </xf>
    <xf numFmtId="0" fontId="68" fillId="23" borderId="21" xfId="0" applyFont="1" applyFill="1" applyBorder="1" applyAlignment="1">
      <alignment horizontal="center" vertical="top"/>
    </xf>
    <xf numFmtId="0" fontId="68" fillId="31" borderId="21" xfId="0" applyFont="1" applyFill="1" applyBorder="1" applyAlignment="1">
      <alignment horizontal="center" vertical="top"/>
    </xf>
    <xf numFmtId="0" fontId="68" fillId="27" borderId="21" xfId="0" applyFont="1" applyFill="1" applyBorder="1" applyAlignment="1">
      <alignment horizontal="center" vertical="top"/>
    </xf>
    <xf numFmtId="0" fontId="68" fillId="28" borderId="21" xfId="0" applyFont="1" applyFill="1" applyBorder="1" applyAlignment="1">
      <alignment horizontal="center" vertical="top"/>
    </xf>
    <xf numFmtId="0" fontId="68" fillId="29" borderId="21" xfId="0" applyFont="1" applyFill="1" applyBorder="1" applyAlignment="1">
      <alignment horizontal="center" vertical="top"/>
    </xf>
    <xf numFmtId="0" fontId="68" fillId="30" borderId="21" xfId="0" applyFont="1" applyFill="1" applyBorder="1" applyAlignment="1">
      <alignment horizontal="center" vertical="top"/>
    </xf>
    <xf numFmtId="0" fontId="68" fillId="0" borderId="21" xfId="0" applyFont="1" applyBorder="1" applyAlignment="1">
      <alignment horizontal="center" vertical="top"/>
    </xf>
    <xf numFmtId="49" fontId="68" fillId="0" borderId="21" xfId="0" applyNumberFormat="1" applyFont="1" applyBorder="1" applyAlignment="1">
      <alignment horizontal="center" vertical="top"/>
    </xf>
    <xf numFmtId="0" fontId="76" fillId="0" borderId="21" xfId="0" applyFont="1" applyBorder="1" applyAlignment="1">
      <alignment horizontal="center" vertical="top"/>
    </xf>
    <xf numFmtId="49" fontId="76" fillId="0" borderId="21" xfId="0" applyNumberFormat="1" applyFont="1" applyBorder="1" applyAlignment="1">
      <alignment horizontal="center" vertical="top"/>
    </xf>
    <xf numFmtId="0" fontId="76" fillId="30" borderId="21" xfId="0" applyFont="1" applyFill="1" applyBorder="1" applyAlignment="1">
      <alignment horizontal="center" vertical="top"/>
    </xf>
    <xf numFmtId="0" fontId="68" fillId="32" borderId="21" xfId="0" applyFont="1" applyFill="1" applyBorder="1" applyAlignment="1">
      <alignment horizontal="center" vertical="top"/>
    </xf>
    <xf numFmtId="0" fontId="76" fillId="32" borderId="21" xfId="0" applyFont="1" applyFill="1" applyBorder="1" applyAlignment="1">
      <alignment horizontal="center" vertical="top"/>
    </xf>
    <xf numFmtId="0" fontId="68" fillId="8" borderId="21" xfId="0" applyFont="1" applyFill="1" applyBorder="1" applyAlignment="1">
      <alignment horizontal="center" vertical="top"/>
    </xf>
    <xf numFmtId="0" fontId="68" fillId="9" borderId="21" xfId="0" applyFont="1" applyFill="1" applyBorder="1" applyAlignment="1">
      <alignment horizontal="center" vertical="top"/>
    </xf>
    <xf numFmtId="0" fontId="80" fillId="9" borderId="21" xfId="0" applyFont="1" applyFill="1" applyBorder="1" applyAlignment="1">
      <alignment horizontal="center" vertical="top"/>
    </xf>
    <xf numFmtId="49" fontId="72" fillId="3" borderId="25" xfId="0" applyNumberFormat="1" applyFont="1" applyFill="1" applyBorder="1" applyAlignment="1">
      <alignment horizontal="center" vertical="top"/>
    </xf>
    <xf numFmtId="0" fontId="72" fillId="3" borderId="25" xfId="0" applyFont="1" applyFill="1" applyBorder="1" applyAlignment="1">
      <alignment horizontal="center" vertical="top"/>
    </xf>
    <xf numFmtId="49" fontId="76" fillId="0" borderId="21" xfId="1" applyNumberFormat="1" applyFont="1" applyFill="1" applyBorder="1" applyAlignment="1">
      <alignment horizontal="center" vertical="top"/>
    </xf>
    <xf numFmtId="0" fontId="72" fillId="25" borderId="21" xfId="0" applyFont="1" applyFill="1" applyBorder="1" applyAlignment="1">
      <alignment horizontal="center" vertical="top"/>
    </xf>
    <xf numFmtId="0" fontId="85" fillId="31" borderId="21" xfId="0" applyFont="1" applyFill="1" applyBorder="1" applyAlignment="1">
      <alignment vertical="top"/>
    </xf>
    <xf numFmtId="0" fontId="85" fillId="27" borderId="21" xfId="0" applyFont="1" applyFill="1" applyBorder="1" applyAlignment="1">
      <alignment vertical="top"/>
    </xf>
    <xf numFmtId="0" fontId="85" fillId="28" borderId="21" xfId="0" applyFont="1" applyFill="1" applyBorder="1" applyAlignment="1">
      <alignment vertical="top"/>
    </xf>
    <xf numFmtId="0" fontId="85" fillId="29" borderId="21" xfId="0" applyFont="1" applyFill="1" applyBorder="1" applyAlignment="1">
      <alignment vertical="top"/>
    </xf>
    <xf numFmtId="0" fontId="85" fillId="30" borderId="21" xfId="0" applyFont="1" applyFill="1" applyBorder="1" applyAlignment="1">
      <alignment vertical="top"/>
    </xf>
    <xf numFmtId="0" fontId="87" fillId="30" borderId="21" xfId="0" applyFont="1" applyFill="1" applyBorder="1" applyAlignment="1">
      <alignment vertical="top"/>
    </xf>
    <xf numFmtId="166" fontId="76" fillId="0" borderId="21" xfId="1" applyNumberFormat="1" applyFont="1" applyBorder="1" applyAlignment="1">
      <alignment horizontal="center" vertical="top"/>
    </xf>
    <xf numFmtId="0" fontId="85" fillId="32" borderId="21" xfId="0" applyFont="1" applyFill="1" applyBorder="1" applyAlignment="1">
      <alignment vertical="top"/>
    </xf>
    <xf numFmtId="0" fontId="87" fillId="32" borderId="21" xfId="0" applyFont="1" applyFill="1" applyBorder="1" applyAlignment="1">
      <alignment vertical="top"/>
    </xf>
    <xf numFmtId="0" fontId="85" fillId="8" borderId="21" xfId="0" applyFont="1" applyFill="1" applyBorder="1" applyAlignment="1">
      <alignment vertical="top"/>
    </xf>
    <xf numFmtId="0" fontId="85" fillId="9" borderId="21" xfId="0" applyFont="1" applyFill="1" applyBorder="1" applyAlignment="1">
      <alignment vertical="top"/>
    </xf>
    <xf numFmtId="3" fontId="76" fillId="0" borderId="21" xfId="0" applyNumberFormat="1" applyFont="1" applyBorder="1" applyAlignment="1">
      <alignment horizontal="center" vertical="top"/>
    </xf>
    <xf numFmtId="166" fontId="68" fillId="0" borderId="21" xfId="1" applyNumberFormat="1" applyFont="1" applyFill="1" applyBorder="1" applyAlignment="1">
      <alignment horizontal="center" vertical="top"/>
    </xf>
    <xf numFmtId="3" fontId="68" fillId="0" borderId="21" xfId="0" applyNumberFormat="1" applyFont="1" applyBorder="1" applyAlignment="1">
      <alignment horizontal="center" vertical="top"/>
    </xf>
    <xf numFmtId="0" fontId="72" fillId="10" borderId="5" xfId="0" applyFont="1" applyFill="1" applyBorder="1" applyAlignment="1">
      <alignment horizontal="center" vertical="top" wrapText="1"/>
    </xf>
    <xf numFmtId="0" fontId="72" fillId="33" borderId="0" xfId="0" applyFont="1" applyFill="1" applyAlignment="1">
      <alignment horizontal="center" vertical="top"/>
    </xf>
    <xf numFmtId="0" fontId="73" fillId="0" borderId="5" xfId="0" quotePrefix="1" applyFont="1" applyBorder="1" applyAlignment="1">
      <alignment vertical="top" wrapText="1"/>
    </xf>
    <xf numFmtId="166" fontId="72" fillId="0" borderId="5" xfId="1" applyNumberFormat="1" applyFont="1" applyFill="1" applyBorder="1" applyAlignment="1">
      <alignment horizontal="center" vertical="center"/>
    </xf>
    <xf numFmtId="3" fontId="72" fillId="0" borderId="5" xfId="0" applyNumberFormat="1" applyFont="1" applyBorder="1" applyAlignment="1">
      <alignment horizontal="center" vertical="top"/>
    </xf>
    <xf numFmtId="164" fontId="82" fillId="0" borderId="5" xfId="0" applyNumberFormat="1" applyFont="1" applyBorder="1" applyAlignment="1">
      <alignment horizontal="right" vertical="top"/>
    </xf>
    <xf numFmtId="0" fontId="73" fillId="0" borderId="5" xfId="0" applyFont="1" applyBorder="1" applyAlignment="1">
      <alignment horizontal="center" vertical="top"/>
    </xf>
    <xf numFmtId="3" fontId="82" fillId="0" borderId="5" xfId="0" applyNumberFormat="1" applyFont="1" applyBorder="1" applyAlignment="1">
      <alignment horizontal="right" vertical="top"/>
    </xf>
    <xf numFmtId="166" fontId="77" fillId="0" borderId="5" xfId="1" applyNumberFormat="1" applyFont="1" applyFill="1" applyBorder="1" applyAlignment="1">
      <alignment horizontal="right" vertical="center"/>
    </xf>
    <xf numFmtId="0" fontId="77" fillId="0" borderId="5" xfId="0" applyFont="1" applyBorder="1" applyAlignment="1">
      <alignment horizontal="right" vertical="center"/>
    </xf>
    <xf numFmtId="0" fontId="72" fillId="10" borderId="5" xfId="0" applyFont="1" applyFill="1" applyBorder="1" applyAlignment="1">
      <alignment horizontal="center" vertical="center" wrapText="1"/>
    </xf>
    <xf numFmtId="0" fontId="72" fillId="10" borderId="4" xfId="0" applyFont="1" applyFill="1" applyBorder="1" applyAlignment="1">
      <alignment horizontal="center" vertical="center"/>
    </xf>
    <xf numFmtId="0" fontId="72" fillId="10" borderId="8" xfId="0" applyFont="1" applyFill="1" applyBorder="1" applyAlignment="1">
      <alignment horizontal="center" vertical="center"/>
    </xf>
    <xf numFmtId="0" fontId="68" fillId="0" borderId="1" xfId="0" applyFont="1" applyBorder="1" applyAlignment="1">
      <alignment horizontal="left" vertical="top" wrapText="1"/>
    </xf>
    <xf numFmtId="49" fontId="72" fillId="3" borderId="24" xfId="0" applyNumberFormat="1" applyFont="1" applyFill="1" applyBorder="1" applyAlignment="1">
      <alignment horizontal="center" vertical="top"/>
    </xf>
    <xf numFmtId="49" fontId="72" fillId="3" borderId="13" xfId="0" applyNumberFormat="1" applyFont="1" applyFill="1" applyBorder="1" applyAlignment="1">
      <alignment horizontal="center" vertical="top"/>
    </xf>
    <xf numFmtId="49" fontId="72" fillId="3" borderId="22" xfId="0" applyNumberFormat="1" applyFont="1" applyFill="1" applyBorder="1" applyAlignment="1">
      <alignment horizontal="center" vertical="top"/>
    </xf>
    <xf numFmtId="0" fontId="72" fillId="10" borderId="10" xfId="0" applyFont="1" applyFill="1" applyBorder="1" applyAlignment="1">
      <alignment horizontal="center" vertical="center"/>
    </xf>
    <xf numFmtId="0" fontId="72" fillId="10" borderId="26" xfId="0" applyFont="1" applyFill="1" applyBorder="1" applyAlignment="1">
      <alignment horizontal="center" vertical="center"/>
    </xf>
    <xf numFmtId="0" fontId="72" fillId="10" borderId="9" xfId="0" applyFont="1" applyFill="1" applyBorder="1" applyAlignment="1">
      <alignment horizontal="center" vertical="center"/>
    </xf>
    <xf numFmtId="0" fontId="72" fillId="10" borderId="27" xfId="0" applyFont="1" applyFill="1" applyBorder="1" applyAlignment="1">
      <alignment horizontal="center" vertical="center"/>
    </xf>
    <xf numFmtId="0" fontId="72" fillId="10" borderId="22" xfId="0" applyFont="1" applyFill="1" applyBorder="1" applyAlignment="1">
      <alignment horizontal="center" vertical="center"/>
    </xf>
    <xf numFmtId="0" fontId="34" fillId="10" borderId="5" xfId="0" applyFont="1" applyFill="1" applyBorder="1" applyAlignment="1">
      <alignment horizontal="center" vertical="center" wrapText="1"/>
    </xf>
    <xf numFmtId="0" fontId="34" fillId="10" borderId="4" xfId="0" applyFont="1" applyFill="1" applyBorder="1" applyAlignment="1">
      <alignment horizontal="center" vertical="center"/>
    </xf>
    <xf numFmtId="0" fontId="34" fillId="10" borderId="22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7" fontId="2" fillId="10" borderId="5" xfId="0" applyNumberFormat="1" applyFont="1" applyFill="1" applyBorder="1" applyAlignment="1">
      <alignment horizontal="center" vertical="top"/>
    </xf>
    <xf numFmtId="0" fontId="2" fillId="10" borderId="5" xfId="0" applyFont="1" applyFill="1" applyBorder="1" applyAlignment="1">
      <alignment horizontal="center" vertical="top"/>
    </xf>
    <xf numFmtId="0" fontId="2" fillId="10" borderId="5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17" fontId="2" fillId="25" borderId="8" xfId="0" applyNumberFormat="1" applyFont="1" applyFill="1" applyBorder="1" applyAlignment="1">
      <alignment horizontal="center" vertical="top"/>
    </xf>
    <xf numFmtId="17" fontId="2" fillId="25" borderId="5" xfId="0" applyNumberFormat="1" applyFont="1" applyFill="1" applyBorder="1" applyAlignment="1">
      <alignment horizontal="center" vertical="top"/>
    </xf>
    <xf numFmtId="0" fontId="2" fillId="25" borderId="5" xfId="0" applyFont="1" applyFill="1" applyBorder="1" applyAlignment="1">
      <alignment horizontal="center" vertical="top"/>
    </xf>
    <xf numFmtId="0" fontId="17" fillId="2" borderId="2" xfId="2" applyFont="1" applyFill="1" applyBorder="1" applyAlignment="1">
      <alignment horizontal="left" vertical="top" wrapText="1"/>
    </xf>
    <xf numFmtId="0" fontId="17" fillId="2" borderId="14" xfId="2" applyFont="1" applyFill="1" applyBorder="1" applyAlignment="1">
      <alignment horizontal="left" vertical="top" wrapText="1"/>
    </xf>
    <xf numFmtId="0" fontId="17" fillId="0" borderId="2" xfId="2" applyFont="1" applyBorder="1" applyAlignment="1">
      <alignment horizontal="left" vertical="top" wrapText="1"/>
    </xf>
    <xf numFmtId="0" fontId="17" fillId="0" borderId="3" xfId="2" applyFont="1" applyBorder="1" applyAlignment="1">
      <alignment horizontal="left" vertical="top" wrapText="1"/>
    </xf>
    <xf numFmtId="0" fontId="15" fillId="12" borderId="4" xfId="2" applyFont="1" applyFill="1" applyBorder="1" applyAlignment="1">
      <alignment horizontal="left" vertical="center" wrapText="1"/>
    </xf>
    <xf numFmtId="0" fontId="15" fillId="12" borderId="13" xfId="2" applyFont="1" applyFill="1" applyBorder="1" applyAlignment="1">
      <alignment horizontal="left" vertical="center" wrapText="1"/>
    </xf>
    <xf numFmtId="0" fontId="15" fillId="12" borderId="4" xfId="2" applyFont="1" applyFill="1" applyBorder="1" applyAlignment="1">
      <alignment horizontal="left" vertical="top" wrapText="1"/>
    </xf>
    <xf numFmtId="0" fontId="15" fillId="12" borderId="13" xfId="2" applyFont="1" applyFill="1" applyBorder="1" applyAlignment="1">
      <alignment horizontal="left" vertical="top" wrapText="1"/>
    </xf>
    <xf numFmtId="0" fontId="17" fillId="0" borderId="2" xfId="2" applyFont="1" applyBorder="1" applyAlignment="1">
      <alignment horizontal="center" vertical="top"/>
    </xf>
    <xf numFmtId="0" fontId="17" fillId="0" borderId="3" xfId="2" applyFont="1" applyBorder="1" applyAlignment="1">
      <alignment horizontal="center" vertical="top"/>
    </xf>
    <xf numFmtId="0" fontId="17" fillId="2" borderId="3" xfId="2" applyFont="1" applyFill="1" applyBorder="1" applyAlignment="1">
      <alignment horizontal="left" vertical="top" wrapText="1"/>
    </xf>
    <xf numFmtId="0" fontId="17" fillId="0" borderId="10" xfId="2" applyFont="1" applyBorder="1" applyAlignment="1">
      <alignment horizontal="left" vertical="top" wrapText="1"/>
    </xf>
    <xf numFmtId="0" fontId="17" fillId="0" borderId="9" xfId="2" applyFont="1" applyBorder="1" applyAlignment="1">
      <alignment horizontal="left" vertical="top" wrapText="1"/>
    </xf>
    <xf numFmtId="0" fontId="15" fillId="0" borderId="2" xfId="2" applyFont="1" applyBorder="1" applyAlignment="1">
      <alignment horizontal="center" vertical="top" wrapText="1"/>
    </xf>
    <xf numFmtId="0" fontId="15" fillId="0" borderId="3" xfId="2" applyFont="1" applyBorder="1" applyAlignment="1">
      <alignment horizontal="center" vertical="top" wrapText="1"/>
    </xf>
    <xf numFmtId="0" fontId="15" fillId="10" borderId="4" xfId="2" applyFont="1" applyFill="1" applyBorder="1" applyAlignment="1">
      <alignment horizontal="left" vertical="top" wrapText="1"/>
    </xf>
    <xf numFmtId="0" fontId="15" fillId="10" borderId="13" xfId="2" applyFont="1" applyFill="1" applyBorder="1" applyAlignment="1">
      <alignment horizontal="left" vertical="top" wrapText="1"/>
    </xf>
    <xf numFmtId="0" fontId="15" fillId="6" borderId="4" xfId="2" applyFont="1" applyFill="1" applyBorder="1" applyAlignment="1">
      <alignment horizontal="left" vertical="center" wrapText="1"/>
    </xf>
    <xf numFmtId="0" fontId="15" fillId="6" borderId="13" xfId="2" applyFont="1" applyFill="1" applyBorder="1" applyAlignment="1">
      <alignment horizontal="left" vertical="center" wrapText="1"/>
    </xf>
    <xf numFmtId="0" fontId="15" fillId="6" borderId="4" xfId="2" applyFont="1" applyFill="1" applyBorder="1" applyAlignment="1">
      <alignment horizontal="left" vertical="top" wrapText="1"/>
    </xf>
    <xf numFmtId="0" fontId="15" fillId="6" borderId="13" xfId="2" applyFont="1" applyFill="1" applyBorder="1" applyAlignment="1">
      <alignment horizontal="left" vertical="top" wrapText="1"/>
    </xf>
    <xf numFmtId="0" fontId="17" fillId="7" borderId="4" xfId="2" applyFont="1" applyFill="1" applyBorder="1" applyAlignment="1">
      <alignment horizontal="left" vertical="top" wrapText="1"/>
    </xf>
    <xf numFmtId="0" fontId="17" fillId="7" borderId="13" xfId="2" applyFont="1" applyFill="1" applyBorder="1" applyAlignment="1">
      <alignment horizontal="left" vertical="top" wrapText="1"/>
    </xf>
    <xf numFmtId="0" fontId="17" fillId="0" borderId="14" xfId="2" applyFont="1" applyBorder="1" applyAlignment="1">
      <alignment horizontal="left" vertical="top" wrapText="1"/>
    </xf>
    <xf numFmtId="0" fontId="15" fillId="8" borderId="4" xfId="2" applyFont="1" applyFill="1" applyBorder="1" applyAlignment="1">
      <alignment horizontal="left" vertical="center" wrapText="1"/>
    </xf>
    <xf numFmtId="0" fontId="15" fillId="8" borderId="13" xfId="2" applyFont="1" applyFill="1" applyBorder="1" applyAlignment="1">
      <alignment horizontal="left" vertical="center" wrapText="1"/>
    </xf>
    <xf numFmtId="0" fontId="15" fillId="8" borderId="6" xfId="2" applyFont="1" applyFill="1" applyBorder="1" applyAlignment="1">
      <alignment horizontal="left" vertical="top" wrapText="1"/>
    </xf>
    <xf numFmtId="0" fontId="15" fillId="8" borderId="0" xfId="2" applyFont="1" applyFill="1" applyAlignment="1">
      <alignment horizontal="left" vertical="top" wrapText="1"/>
    </xf>
    <xf numFmtId="0" fontId="15" fillId="10" borderId="4" xfId="2" applyFont="1" applyFill="1" applyBorder="1" applyAlignment="1">
      <alignment horizontal="left" vertical="center" wrapText="1"/>
    </xf>
    <xf numFmtId="0" fontId="15" fillId="10" borderId="13" xfId="2" applyFont="1" applyFill="1" applyBorder="1" applyAlignment="1">
      <alignment horizontal="left" vertical="center" wrapText="1"/>
    </xf>
    <xf numFmtId="0" fontId="15" fillId="0" borderId="2" xfId="2" applyFont="1" applyBorder="1" applyAlignment="1">
      <alignment horizontal="center" vertical="top"/>
    </xf>
    <xf numFmtId="0" fontId="15" fillId="0" borderId="3" xfId="2" applyFont="1" applyBorder="1" applyAlignment="1">
      <alignment horizontal="center" vertical="top"/>
    </xf>
    <xf numFmtId="0" fontId="11" fillId="0" borderId="0" xfId="2" applyFont="1" applyAlignment="1">
      <alignment horizontal="center" vertical="center" wrapText="1"/>
    </xf>
    <xf numFmtId="0" fontId="15" fillId="4" borderId="5" xfId="2" applyFont="1" applyFill="1" applyBorder="1" applyAlignment="1">
      <alignment horizontal="center" vertical="top" wrapText="1"/>
    </xf>
    <xf numFmtId="0" fontId="15" fillId="4" borderId="5" xfId="2" applyFont="1" applyFill="1" applyBorder="1" applyAlignment="1">
      <alignment horizontal="center" vertical="top"/>
    </xf>
    <xf numFmtId="0" fontId="16" fillId="4" borderId="2" xfId="2" applyFont="1" applyFill="1" applyBorder="1" applyAlignment="1">
      <alignment horizontal="center" vertical="top" wrapText="1"/>
    </xf>
    <xf numFmtId="0" fontId="16" fillId="4" borderId="14" xfId="2" applyFont="1" applyFill="1" applyBorder="1" applyAlignment="1">
      <alignment horizontal="center" vertical="top"/>
    </xf>
    <xf numFmtId="0" fontId="16" fillId="4" borderId="3" xfId="2" applyFont="1" applyFill="1" applyBorder="1" applyAlignment="1">
      <alignment horizontal="center" vertical="top"/>
    </xf>
    <xf numFmtId="0" fontId="16" fillId="4" borderId="14" xfId="2" applyFont="1" applyFill="1" applyBorder="1" applyAlignment="1">
      <alignment horizontal="center" vertical="top" wrapText="1"/>
    </xf>
    <xf numFmtId="0" fontId="16" fillId="4" borderId="3" xfId="2" applyFont="1" applyFill="1" applyBorder="1" applyAlignment="1">
      <alignment horizontal="center" vertical="top" wrapText="1"/>
    </xf>
    <xf numFmtId="0" fontId="15" fillId="2" borderId="5" xfId="2" applyFont="1" applyFill="1" applyBorder="1" applyAlignment="1">
      <alignment horizontal="center" vertical="top"/>
    </xf>
    <xf numFmtId="0" fontId="15" fillId="4" borderId="8" xfId="2" applyFont="1" applyFill="1" applyBorder="1" applyAlignment="1">
      <alignment horizontal="center" vertical="top"/>
    </xf>
    <xf numFmtId="0" fontId="15" fillId="3" borderId="5" xfId="0" applyFont="1" applyFill="1" applyBorder="1" applyAlignment="1">
      <alignment horizontal="left" vertical="top" wrapText="1" readingOrder="1"/>
    </xf>
    <xf numFmtId="0" fontId="15" fillId="10" borderId="5" xfId="0" applyFont="1" applyFill="1" applyBorder="1" applyAlignment="1">
      <alignment horizontal="left" vertical="top" wrapText="1"/>
    </xf>
    <xf numFmtId="0" fontId="15" fillId="14" borderId="4" xfId="0" applyFont="1" applyFill="1" applyBorder="1" applyAlignment="1">
      <alignment horizontal="left" vertical="center"/>
    </xf>
    <xf numFmtId="0" fontId="15" fillId="14" borderId="13" xfId="0" applyFont="1" applyFill="1" applyBorder="1" applyAlignment="1">
      <alignment horizontal="left" vertical="center"/>
    </xf>
    <xf numFmtId="0" fontId="15" fillId="14" borderId="8" xfId="0" applyFont="1" applyFill="1" applyBorder="1" applyAlignment="1">
      <alignment horizontal="left" vertical="center"/>
    </xf>
    <xf numFmtId="0" fontId="15" fillId="14" borderId="4" xfId="0" applyFont="1" applyFill="1" applyBorder="1" applyAlignment="1">
      <alignment horizontal="left" vertical="top" wrapText="1"/>
    </xf>
    <xf numFmtId="0" fontId="15" fillId="14" borderId="13" xfId="0" applyFont="1" applyFill="1" applyBorder="1" applyAlignment="1">
      <alignment horizontal="left" vertical="top" wrapText="1"/>
    </xf>
    <xf numFmtId="0" fontId="15" fillId="14" borderId="1" xfId="0" applyFont="1" applyFill="1" applyBorder="1" applyAlignment="1">
      <alignment horizontal="left" vertical="top" wrapText="1"/>
    </xf>
    <xf numFmtId="0" fontId="15" fillId="14" borderId="8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/>
    </xf>
    <xf numFmtId="0" fontId="15" fillId="3" borderId="5" xfId="0" applyFont="1" applyFill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5" fillId="11" borderId="2" xfId="0" applyNumberFormat="1" applyFont="1" applyFill="1" applyBorder="1" applyAlignment="1">
      <alignment horizontal="center" vertical="center" wrapText="1"/>
    </xf>
    <xf numFmtId="49" fontId="15" fillId="11" borderId="3" xfId="0" applyNumberFormat="1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5" fillId="0" borderId="5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</cellXfs>
  <cellStyles count="7">
    <cellStyle name="Comma" xfId="1" builtinId="3"/>
    <cellStyle name="Comma [0] 2" xfId="5" xr:uid="{FCC65682-D650-4428-86B4-E2A8C7846585}"/>
    <cellStyle name="Comma 2" xfId="3" xr:uid="{3AA69642-026A-4EA4-AF22-69E6F9C42A97}"/>
    <cellStyle name="Comma 3" xfId="6" xr:uid="{514C7181-71EA-4F71-881D-A3E1C51CF802}"/>
    <cellStyle name="Normal" xfId="0" builtinId="0"/>
    <cellStyle name="Normal 2" xfId="2" xr:uid="{177E6A7B-F5F2-45E1-BF79-F58AF5EDCA8C}"/>
    <cellStyle name="Normal 2 3" xfId="4" xr:uid="{7FBA717E-5FF4-42A4-96F0-C7156A5710F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CC9900"/>
      <color rgb="FFCC6600"/>
      <color rgb="FFFFCCFF"/>
      <color rgb="FFFF99CC"/>
      <color rgb="FFFF6699"/>
      <color rgb="FFFFCC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393700</xdr:colOff>
      <xdr:row>1</xdr:row>
      <xdr:rowOff>215900</xdr:rowOff>
    </xdr:from>
    <xdr:to>
      <xdr:col>39</xdr:col>
      <xdr:colOff>321952</xdr:colOff>
      <xdr:row>19</xdr:row>
      <xdr:rowOff>408214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8FC30A-5BC9-4E95-9312-5606C0A67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7400" y="673100"/>
          <a:ext cx="7437762" cy="6876555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95250</xdr:colOff>
      <xdr:row>141</xdr:row>
      <xdr:rowOff>0</xdr:rowOff>
    </xdr:from>
    <xdr:to>
      <xdr:col>49</xdr:col>
      <xdr:colOff>556207</xdr:colOff>
      <xdr:row>149</xdr:row>
      <xdr:rowOff>341901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A3AC60-CA8B-4CB8-9EFC-883DD2D25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51550" y="4575175"/>
          <a:ext cx="6753169" cy="3699780"/>
        </a:xfrm>
        <a:prstGeom prst="rect">
          <a:avLst/>
        </a:prstGeom>
      </xdr:spPr>
    </xdr:pic>
    <xdr:clientData/>
  </xdr:twoCellAnchor>
  <xdr:twoCellAnchor editAs="oneCell">
    <xdr:from>
      <xdr:col>26</xdr:col>
      <xdr:colOff>241300</xdr:colOff>
      <xdr:row>141</xdr:row>
      <xdr:rowOff>0</xdr:rowOff>
    </xdr:from>
    <xdr:to>
      <xdr:col>38</xdr:col>
      <xdr:colOff>436277</xdr:colOff>
      <xdr:row>163</xdr:row>
      <xdr:rowOff>62044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3B2BDB-5EB7-46C0-9722-09D5AA93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20160" y="32755840"/>
          <a:ext cx="7704485" cy="6342465"/>
        </a:xfrm>
        <a:prstGeom prst="rect">
          <a:avLst/>
        </a:prstGeom>
      </xdr:spPr>
    </xdr:pic>
    <xdr:clientData/>
  </xdr:twoCellAnchor>
  <xdr:twoCellAnchor editAs="oneCell">
    <xdr:from>
      <xdr:col>26</xdr:col>
      <xdr:colOff>596900</xdr:colOff>
      <xdr:row>141</xdr:row>
      <xdr:rowOff>0</xdr:rowOff>
    </xdr:from>
    <xdr:to>
      <xdr:col>38</xdr:col>
      <xdr:colOff>231757</xdr:colOff>
      <xdr:row>159</xdr:row>
      <xdr:rowOff>73462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B72C82B-8522-4C04-AF28-EC623248A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575760" y="40665400"/>
          <a:ext cx="7132935" cy="6192591"/>
        </a:xfrm>
        <a:prstGeom prst="rect">
          <a:avLst/>
        </a:prstGeom>
      </xdr:spPr>
    </xdr:pic>
    <xdr:clientData/>
  </xdr:twoCellAnchor>
  <xdr:twoCellAnchor>
    <xdr:from>
      <xdr:col>39</xdr:col>
      <xdr:colOff>476250</xdr:colOff>
      <xdr:row>0</xdr:row>
      <xdr:rowOff>133350</xdr:rowOff>
    </xdr:from>
    <xdr:to>
      <xdr:col>39</xdr:col>
      <xdr:colOff>620250</xdr:colOff>
      <xdr:row>0</xdr:row>
      <xdr:rowOff>277350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2F2383A-54BC-8DBF-1A97-9BE0802F18A2}"/>
            </a:ext>
          </a:extLst>
        </xdr:cNvPr>
        <xdr:cNvSpPr/>
      </xdr:nvSpPr>
      <xdr:spPr>
        <a:xfrm>
          <a:off x="3183255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39</xdr:col>
      <xdr:colOff>476250</xdr:colOff>
      <xdr:row>1</xdr:row>
      <xdr:rowOff>76200</xdr:rowOff>
    </xdr:from>
    <xdr:to>
      <xdr:col>39</xdr:col>
      <xdr:colOff>620250</xdr:colOff>
      <xdr:row>1</xdr:row>
      <xdr:rowOff>220200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1D68E18-6180-EA46-AEBB-5DA2F3596CCC}"/>
            </a:ext>
          </a:extLst>
        </xdr:cNvPr>
        <xdr:cNvSpPr/>
      </xdr:nvSpPr>
      <xdr:spPr>
        <a:xfrm>
          <a:off x="3183255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476250</xdr:colOff>
      <xdr:row>0</xdr:row>
      <xdr:rowOff>133350</xdr:rowOff>
    </xdr:from>
    <xdr:to>
      <xdr:col>42</xdr:col>
      <xdr:colOff>620250</xdr:colOff>
      <xdr:row>0</xdr:row>
      <xdr:rowOff>277350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EE1BCA1-F50D-4843-BB45-EDFD05D2501D}"/>
            </a:ext>
          </a:extLst>
        </xdr:cNvPr>
        <xdr:cNvSpPr/>
      </xdr:nvSpPr>
      <xdr:spPr>
        <a:xfrm>
          <a:off x="2505075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42</xdr:col>
      <xdr:colOff>476250</xdr:colOff>
      <xdr:row>1</xdr:row>
      <xdr:rowOff>76200</xdr:rowOff>
    </xdr:from>
    <xdr:to>
      <xdr:col>42</xdr:col>
      <xdr:colOff>620250</xdr:colOff>
      <xdr:row>1</xdr:row>
      <xdr:rowOff>220200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8C1741F-5188-4344-8749-EB86F3BF46DD}"/>
            </a:ext>
          </a:extLst>
        </xdr:cNvPr>
        <xdr:cNvSpPr/>
      </xdr:nvSpPr>
      <xdr:spPr>
        <a:xfrm>
          <a:off x="2505075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393700</xdr:colOff>
      <xdr:row>1</xdr:row>
      <xdr:rowOff>215900</xdr:rowOff>
    </xdr:from>
    <xdr:to>
      <xdr:col>39</xdr:col>
      <xdr:colOff>333382</xdr:colOff>
      <xdr:row>37</xdr:row>
      <xdr:rowOff>362634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1D008B-8D28-47F9-B897-B18F51741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20400" y="596900"/>
          <a:ext cx="7437762" cy="9587914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95250</xdr:colOff>
      <xdr:row>16</xdr:row>
      <xdr:rowOff>460375</xdr:rowOff>
    </xdr:from>
    <xdr:to>
      <xdr:col>49</xdr:col>
      <xdr:colOff>561919</xdr:colOff>
      <xdr:row>31</xdr:row>
      <xdr:rowOff>159655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955C1F-FC2E-4350-AAE5-478EBDE40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20030" y="4575175"/>
          <a:ext cx="6715069" cy="3699780"/>
        </a:xfrm>
        <a:prstGeom prst="rect">
          <a:avLst/>
        </a:prstGeom>
      </xdr:spPr>
    </xdr:pic>
    <xdr:clientData/>
  </xdr:twoCellAnchor>
  <xdr:twoCellAnchor editAs="oneCell">
    <xdr:from>
      <xdr:col>26</xdr:col>
      <xdr:colOff>241300</xdr:colOff>
      <xdr:row>33</xdr:row>
      <xdr:rowOff>50800</xdr:rowOff>
    </xdr:from>
    <xdr:to>
      <xdr:col>38</xdr:col>
      <xdr:colOff>447706</xdr:colOff>
      <xdr:row>63</xdr:row>
      <xdr:rowOff>24850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FCC6E9-E2FD-4995-9330-505F7AB28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43160" y="8699500"/>
          <a:ext cx="7704486" cy="8801820"/>
        </a:xfrm>
        <a:prstGeom prst="rect">
          <a:avLst/>
        </a:prstGeom>
      </xdr:spPr>
    </xdr:pic>
    <xdr:clientData/>
  </xdr:twoCellAnchor>
  <xdr:twoCellAnchor editAs="oneCell">
    <xdr:from>
      <xdr:col>26</xdr:col>
      <xdr:colOff>596900</xdr:colOff>
      <xdr:row>53</xdr:row>
      <xdr:rowOff>0</xdr:rowOff>
    </xdr:from>
    <xdr:to>
      <xdr:col>38</xdr:col>
      <xdr:colOff>231756</xdr:colOff>
      <xdr:row>71</xdr:row>
      <xdr:rowOff>95141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275BD0-1FF7-46F9-B7BD-96C100901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98760" y="14406880"/>
          <a:ext cx="7132936" cy="6612146"/>
        </a:xfrm>
        <a:prstGeom prst="rect">
          <a:avLst/>
        </a:prstGeom>
      </xdr:spPr>
    </xdr:pic>
    <xdr:clientData/>
  </xdr:twoCellAnchor>
  <xdr:twoCellAnchor>
    <xdr:from>
      <xdr:col>39</xdr:col>
      <xdr:colOff>476250</xdr:colOff>
      <xdr:row>0</xdr:row>
      <xdr:rowOff>133350</xdr:rowOff>
    </xdr:from>
    <xdr:to>
      <xdr:col>39</xdr:col>
      <xdr:colOff>620250</xdr:colOff>
      <xdr:row>0</xdr:row>
      <xdr:rowOff>277350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3912705-54F1-4124-96E9-E04E14EB7EE8}"/>
            </a:ext>
          </a:extLst>
        </xdr:cNvPr>
        <xdr:cNvSpPr/>
      </xdr:nvSpPr>
      <xdr:spPr>
        <a:xfrm>
          <a:off x="3110103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39</xdr:col>
      <xdr:colOff>476250</xdr:colOff>
      <xdr:row>1</xdr:row>
      <xdr:rowOff>76200</xdr:rowOff>
    </xdr:from>
    <xdr:to>
      <xdr:col>39</xdr:col>
      <xdr:colOff>620250</xdr:colOff>
      <xdr:row>1</xdr:row>
      <xdr:rowOff>220200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841F2A5-7305-43BB-9BAB-AA797B7FAA7F}"/>
            </a:ext>
          </a:extLst>
        </xdr:cNvPr>
        <xdr:cNvSpPr/>
      </xdr:nvSpPr>
      <xdr:spPr>
        <a:xfrm>
          <a:off x="3110103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393700</xdr:colOff>
      <xdr:row>1</xdr:row>
      <xdr:rowOff>215900</xdr:rowOff>
    </xdr:from>
    <xdr:to>
      <xdr:col>39</xdr:col>
      <xdr:colOff>333382</xdr:colOff>
      <xdr:row>42</xdr:row>
      <xdr:rowOff>229284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57629E-D0D5-481B-BBA1-7FD6DC7E4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20400" y="596900"/>
          <a:ext cx="7437762" cy="9587914"/>
        </a:xfrm>
        <a:prstGeom prst="rect">
          <a:avLst/>
        </a:prstGeom>
      </xdr:spPr>
    </xdr:pic>
    <xdr:clientData/>
  </xdr:twoCellAnchor>
  <xdr:twoCellAnchor editAs="oneCell">
    <xdr:from>
      <xdr:col>39</xdr:col>
      <xdr:colOff>95250</xdr:colOff>
      <xdr:row>6</xdr:row>
      <xdr:rowOff>0</xdr:rowOff>
    </xdr:from>
    <xdr:to>
      <xdr:col>49</xdr:col>
      <xdr:colOff>561919</xdr:colOff>
      <xdr:row>16</xdr:row>
      <xdr:rowOff>23130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946FF2-4826-492D-979C-F5322E98A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720030" y="4575175"/>
          <a:ext cx="6715069" cy="3699780"/>
        </a:xfrm>
        <a:prstGeom prst="rect">
          <a:avLst/>
        </a:prstGeom>
      </xdr:spPr>
    </xdr:pic>
    <xdr:clientData/>
  </xdr:twoCellAnchor>
  <xdr:twoCellAnchor editAs="oneCell">
    <xdr:from>
      <xdr:col>26</xdr:col>
      <xdr:colOff>241300</xdr:colOff>
      <xdr:row>6</xdr:row>
      <xdr:rowOff>0</xdr:rowOff>
    </xdr:from>
    <xdr:to>
      <xdr:col>38</xdr:col>
      <xdr:colOff>447706</xdr:colOff>
      <xdr:row>41</xdr:row>
      <xdr:rowOff>31200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5E28C6-3AD3-4D6F-9993-26DAD599F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43160" y="8699500"/>
          <a:ext cx="7704486" cy="8801820"/>
        </a:xfrm>
        <a:prstGeom prst="rect">
          <a:avLst/>
        </a:prstGeom>
      </xdr:spPr>
    </xdr:pic>
    <xdr:clientData/>
  </xdr:twoCellAnchor>
  <xdr:twoCellAnchor editAs="oneCell">
    <xdr:from>
      <xdr:col>26</xdr:col>
      <xdr:colOff>596900</xdr:colOff>
      <xdr:row>8</xdr:row>
      <xdr:rowOff>12700</xdr:rowOff>
    </xdr:from>
    <xdr:to>
      <xdr:col>38</xdr:col>
      <xdr:colOff>231756</xdr:colOff>
      <xdr:row>28</xdr:row>
      <xdr:rowOff>3066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81F421-6F18-4A57-846C-D6F69D1EB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098760" y="14406880"/>
          <a:ext cx="7132936" cy="6612146"/>
        </a:xfrm>
        <a:prstGeom prst="rect">
          <a:avLst/>
        </a:prstGeom>
      </xdr:spPr>
    </xdr:pic>
    <xdr:clientData/>
  </xdr:twoCellAnchor>
  <xdr:twoCellAnchor>
    <xdr:from>
      <xdr:col>39</xdr:col>
      <xdr:colOff>476250</xdr:colOff>
      <xdr:row>0</xdr:row>
      <xdr:rowOff>133350</xdr:rowOff>
    </xdr:from>
    <xdr:to>
      <xdr:col>39</xdr:col>
      <xdr:colOff>620250</xdr:colOff>
      <xdr:row>0</xdr:row>
      <xdr:rowOff>277350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7CE574A-D77D-43C4-937C-9A05A0D5E7A5}"/>
            </a:ext>
          </a:extLst>
        </xdr:cNvPr>
        <xdr:cNvSpPr/>
      </xdr:nvSpPr>
      <xdr:spPr>
        <a:xfrm>
          <a:off x="3110103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39</xdr:col>
      <xdr:colOff>476250</xdr:colOff>
      <xdr:row>1</xdr:row>
      <xdr:rowOff>76200</xdr:rowOff>
    </xdr:from>
    <xdr:to>
      <xdr:col>39</xdr:col>
      <xdr:colOff>620250</xdr:colOff>
      <xdr:row>1</xdr:row>
      <xdr:rowOff>220200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E27EC82-0D6F-4100-AF4D-AE2D1CD4F36E}"/>
            </a:ext>
          </a:extLst>
        </xdr:cNvPr>
        <xdr:cNvSpPr/>
      </xdr:nvSpPr>
      <xdr:spPr>
        <a:xfrm>
          <a:off x="3110103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393700</xdr:colOff>
      <xdr:row>1</xdr:row>
      <xdr:rowOff>215900</xdr:rowOff>
    </xdr:from>
    <xdr:to>
      <xdr:col>48</xdr:col>
      <xdr:colOff>333382</xdr:colOff>
      <xdr:row>27</xdr:row>
      <xdr:rowOff>29259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2C919B-D991-4008-AAB4-079DAFE17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50100" y="673100"/>
          <a:ext cx="7437762" cy="6869479"/>
        </a:xfrm>
        <a:prstGeom prst="rect">
          <a:avLst/>
        </a:prstGeom>
      </xdr:spPr>
    </xdr:pic>
    <xdr:clientData/>
  </xdr:twoCellAnchor>
  <xdr:twoCellAnchor editAs="oneCell">
    <xdr:from>
      <xdr:col>36</xdr:col>
      <xdr:colOff>571500</xdr:colOff>
      <xdr:row>20</xdr:row>
      <xdr:rowOff>165100</xdr:rowOff>
    </xdr:from>
    <xdr:to>
      <xdr:col>47</xdr:col>
      <xdr:colOff>409519</xdr:colOff>
      <xdr:row>29</xdr:row>
      <xdr:rowOff>73930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01AF4E-AB58-41E8-87C6-7C3507F50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27900" y="5171440"/>
          <a:ext cx="6711259" cy="3132090"/>
        </a:xfrm>
        <a:prstGeom prst="rect">
          <a:avLst/>
        </a:prstGeom>
      </xdr:spPr>
    </xdr:pic>
    <xdr:clientData/>
  </xdr:twoCellAnchor>
  <xdr:twoCellAnchor editAs="oneCell">
    <xdr:from>
      <xdr:col>35</xdr:col>
      <xdr:colOff>241300</xdr:colOff>
      <xdr:row>33</xdr:row>
      <xdr:rowOff>50800</xdr:rowOff>
    </xdr:from>
    <xdr:to>
      <xdr:col>47</xdr:col>
      <xdr:colOff>447706</xdr:colOff>
      <xdr:row>51</xdr:row>
      <xdr:rowOff>167725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0014AE-6069-421C-9DBA-CDDF77889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772860" y="9712960"/>
          <a:ext cx="7704486" cy="6624405"/>
        </a:xfrm>
        <a:prstGeom prst="rect">
          <a:avLst/>
        </a:prstGeom>
      </xdr:spPr>
    </xdr:pic>
    <xdr:clientData/>
  </xdr:twoCellAnchor>
  <xdr:twoCellAnchor editAs="oneCell">
    <xdr:from>
      <xdr:col>35</xdr:col>
      <xdr:colOff>596900</xdr:colOff>
      <xdr:row>55</xdr:row>
      <xdr:rowOff>12700</xdr:rowOff>
    </xdr:from>
    <xdr:to>
      <xdr:col>47</xdr:col>
      <xdr:colOff>231756</xdr:colOff>
      <xdr:row>74</xdr:row>
      <xdr:rowOff>3701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2A73AA-41B4-49E1-BD9A-11C7F4C11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128460" y="17622520"/>
          <a:ext cx="7132936" cy="57669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476250</xdr:colOff>
      <xdr:row>0</xdr:row>
      <xdr:rowOff>133350</xdr:rowOff>
    </xdr:from>
    <xdr:to>
      <xdr:col>42</xdr:col>
      <xdr:colOff>620250</xdr:colOff>
      <xdr:row>0</xdr:row>
      <xdr:rowOff>277350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DF63BC0-2F41-4340-98CF-A8B94151A9EA}"/>
            </a:ext>
          </a:extLst>
        </xdr:cNvPr>
        <xdr:cNvSpPr/>
      </xdr:nvSpPr>
      <xdr:spPr>
        <a:xfrm>
          <a:off x="2505075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42</xdr:col>
      <xdr:colOff>476250</xdr:colOff>
      <xdr:row>1</xdr:row>
      <xdr:rowOff>76200</xdr:rowOff>
    </xdr:from>
    <xdr:to>
      <xdr:col>42</xdr:col>
      <xdr:colOff>620250</xdr:colOff>
      <xdr:row>1</xdr:row>
      <xdr:rowOff>220200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DB7653C-E7CE-4861-B37C-28AF0DB644A5}"/>
            </a:ext>
          </a:extLst>
        </xdr:cNvPr>
        <xdr:cNvSpPr/>
      </xdr:nvSpPr>
      <xdr:spPr>
        <a:xfrm>
          <a:off x="2505075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476250</xdr:colOff>
      <xdr:row>0</xdr:row>
      <xdr:rowOff>133350</xdr:rowOff>
    </xdr:from>
    <xdr:to>
      <xdr:col>42</xdr:col>
      <xdr:colOff>620250</xdr:colOff>
      <xdr:row>0</xdr:row>
      <xdr:rowOff>277350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5D7607A-46FA-4078-8A0B-D2C5BAA2D3D5}"/>
            </a:ext>
          </a:extLst>
        </xdr:cNvPr>
        <xdr:cNvSpPr/>
      </xdr:nvSpPr>
      <xdr:spPr>
        <a:xfrm>
          <a:off x="3552825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42</xdr:col>
      <xdr:colOff>476250</xdr:colOff>
      <xdr:row>1</xdr:row>
      <xdr:rowOff>76200</xdr:rowOff>
    </xdr:from>
    <xdr:to>
      <xdr:col>42</xdr:col>
      <xdr:colOff>620250</xdr:colOff>
      <xdr:row>1</xdr:row>
      <xdr:rowOff>220200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A3EAA70-429C-4BCD-ADAC-EC3963A51550}"/>
            </a:ext>
          </a:extLst>
        </xdr:cNvPr>
        <xdr:cNvSpPr/>
      </xdr:nvSpPr>
      <xdr:spPr>
        <a:xfrm>
          <a:off x="3552825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476250</xdr:colOff>
      <xdr:row>0</xdr:row>
      <xdr:rowOff>133350</xdr:rowOff>
    </xdr:from>
    <xdr:to>
      <xdr:col>42</xdr:col>
      <xdr:colOff>620250</xdr:colOff>
      <xdr:row>0</xdr:row>
      <xdr:rowOff>277350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8A932D5-660F-4435-B8F9-4CD959D31BD9}"/>
            </a:ext>
          </a:extLst>
        </xdr:cNvPr>
        <xdr:cNvSpPr/>
      </xdr:nvSpPr>
      <xdr:spPr>
        <a:xfrm>
          <a:off x="2505075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42</xdr:col>
      <xdr:colOff>476250</xdr:colOff>
      <xdr:row>1</xdr:row>
      <xdr:rowOff>76200</xdr:rowOff>
    </xdr:from>
    <xdr:to>
      <xdr:col>42</xdr:col>
      <xdr:colOff>620250</xdr:colOff>
      <xdr:row>1</xdr:row>
      <xdr:rowOff>220200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74F5CB8-F047-44BD-8F3F-19E4C86602B7}"/>
            </a:ext>
          </a:extLst>
        </xdr:cNvPr>
        <xdr:cNvSpPr/>
      </xdr:nvSpPr>
      <xdr:spPr>
        <a:xfrm>
          <a:off x="2505075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476250</xdr:colOff>
      <xdr:row>0</xdr:row>
      <xdr:rowOff>133350</xdr:rowOff>
    </xdr:from>
    <xdr:to>
      <xdr:col>42</xdr:col>
      <xdr:colOff>620250</xdr:colOff>
      <xdr:row>0</xdr:row>
      <xdr:rowOff>277350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0A4A59-2F2C-4605-9683-63926274097B}"/>
            </a:ext>
          </a:extLst>
        </xdr:cNvPr>
        <xdr:cNvSpPr/>
      </xdr:nvSpPr>
      <xdr:spPr>
        <a:xfrm>
          <a:off x="2505075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42</xdr:col>
      <xdr:colOff>476250</xdr:colOff>
      <xdr:row>1</xdr:row>
      <xdr:rowOff>76200</xdr:rowOff>
    </xdr:from>
    <xdr:to>
      <xdr:col>42</xdr:col>
      <xdr:colOff>620250</xdr:colOff>
      <xdr:row>1</xdr:row>
      <xdr:rowOff>220200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AF03A43-06A3-4A77-A2D1-7EDF46313638}"/>
            </a:ext>
          </a:extLst>
        </xdr:cNvPr>
        <xdr:cNvSpPr/>
      </xdr:nvSpPr>
      <xdr:spPr>
        <a:xfrm>
          <a:off x="2505075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476250</xdr:colOff>
      <xdr:row>0</xdr:row>
      <xdr:rowOff>133350</xdr:rowOff>
    </xdr:from>
    <xdr:to>
      <xdr:col>42</xdr:col>
      <xdr:colOff>620250</xdr:colOff>
      <xdr:row>0</xdr:row>
      <xdr:rowOff>277350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70FCF5F-AA16-4F4F-B154-EC376FA08600}"/>
            </a:ext>
          </a:extLst>
        </xdr:cNvPr>
        <xdr:cNvSpPr/>
      </xdr:nvSpPr>
      <xdr:spPr>
        <a:xfrm>
          <a:off x="2505075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42</xdr:col>
      <xdr:colOff>476250</xdr:colOff>
      <xdr:row>1</xdr:row>
      <xdr:rowOff>76200</xdr:rowOff>
    </xdr:from>
    <xdr:to>
      <xdr:col>42</xdr:col>
      <xdr:colOff>620250</xdr:colOff>
      <xdr:row>1</xdr:row>
      <xdr:rowOff>220200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C3B909E-EED9-4082-8079-B37A03CBC0A4}"/>
            </a:ext>
          </a:extLst>
        </xdr:cNvPr>
        <xdr:cNvSpPr/>
      </xdr:nvSpPr>
      <xdr:spPr>
        <a:xfrm>
          <a:off x="2505075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476250</xdr:colOff>
      <xdr:row>0</xdr:row>
      <xdr:rowOff>133350</xdr:rowOff>
    </xdr:from>
    <xdr:to>
      <xdr:col>42</xdr:col>
      <xdr:colOff>620250</xdr:colOff>
      <xdr:row>0</xdr:row>
      <xdr:rowOff>277350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C7A273C-8E67-4EA0-8A58-5728E2B92125}"/>
            </a:ext>
          </a:extLst>
        </xdr:cNvPr>
        <xdr:cNvSpPr/>
      </xdr:nvSpPr>
      <xdr:spPr>
        <a:xfrm>
          <a:off x="2505075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42</xdr:col>
      <xdr:colOff>476250</xdr:colOff>
      <xdr:row>1</xdr:row>
      <xdr:rowOff>76200</xdr:rowOff>
    </xdr:from>
    <xdr:to>
      <xdr:col>42</xdr:col>
      <xdr:colOff>620250</xdr:colOff>
      <xdr:row>1</xdr:row>
      <xdr:rowOff>220200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CE9B3CB-37DB-4F93-967A-6771C16F02E6}"/>
            </a:ext>
          </a:extLst>
        </xdr:cNvPr>
        <xdr:cNvSpPr/>
      </xdr:nvSpPr>
      <xdr:spPr>
        <a:xfrm>
          <a:off x="2505075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476250</xdr:colOff>
      <xdr:row>0</xdr:row>
      <xdr:rowOff>133350</xdr:rowOff>
    </xdr:from>
    <xdr:to>
      <xdr:col>42</xdr:col>
      <xdr:colOff>620250</xdr:colOff>
      <xdr:row>0</xdr:row>
      <xdr:rowOff>277350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CBB7324-6AB6-4A4B-82A8-5B09F539CBF9}"/>
            </a:ext>
          </a:extLst>
        </xdr:cNvPr>
        <xdr:cNvSpPr/>
      </xdr:nvSpPr>
      <xdr:spPr>
        <a:xfrm>
          <a:off x="2505075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42</xdr:col>
      <xdr:colOff>476250</xdr:colOff>
      <xdr:row>1</xdr:row>
      <xdr:rowOff>76200</xdr:rowOff>
    </xdr:from>
    <xdr:to>
      <xdr:col>42</xdr:col>
      <xdr:colOff>620250</xdr:colOff>
      <xdr:row>1</xdr:row>
      <xdr:rowOff>220200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998C863-3F80-464B-BCCD-26696753C0B7}"/>
            </a:ext>
          </a:extLst>
        </xdr:cNvPr>
        <xdr:cNvSpPr/>
      </xdr:nvSpPr>
      <xdr:spPr>
        <a:xfrm>
          <a:off x="2505075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476250</xdr:colOff>
      <xdr:row>0</xdr:row>
      <xdr:rowOff>133350</xdr:rowOff>
    </xdr:from>
    <xdr:to>
      <xdr:col>42</xdr:col>
      <xdr:colOff>620250</xdr:colOff>
      <xdr:row>0</xdr:row>
      <xdr:rowOff>277350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29FDD59-3EF5-483A-AB1D-4F23E54ADA12}"/>
            </a:ext>
          </a:extLst>
        </xdr:cNvPr>
        <xdr:cNvSpPr/>
      </xdr:nvSpPr>
      <xdr:spPr>
        <a:xfrm>
          <a:off x="25050750" y="133350"/>
          <a:ext cx="144000" cy="144000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42</xdr:col>
      <xdr:colOff>476250</xdr:colOff>
      <xdr:row>1</xdr:row>
      <xdr:rowOff>76200</xdr:rowOff>
    </xdr:from>
    <xdr:to>
      <xdr:col>42</xdr:col>
      <xdr:colOff>620250</xdr:colOff>
      <xdr:row>1</xdr:row>
      <xdr:rowOff>220200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F57F778-E127-4823-BF28-88C14860C294}"/>
            </a:ext>
          </a:extLst>
        </xdr:cNvPr>
        <xdr:cNvSpPr/>
      </xdr:nvSpPr>
      <xdr:spPr>
        <a:xfrm>
          <a:off x="25050750" y="457200"/>
          <a:ext cx="144000" cy="1440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C75C-83B6-4126-8F15-6C1F63AA6A8E}">
  <sheetPr>
    <tabColor theme="9" tint="-0.249977111117893"/>
    <pageSetUpPr fitToPage="1"/>
  </sheetPr>
  <dimension ref="A1:AO141"/>
  <sheetViews>
    <sheetView showGridLines="0" zoomScale="84" zoomScaleNormal="84" workbookViewId="0">
      <pane xSplit="1" ySplit="3" topLeftCell="B134" activePane="bottomRight" state="frozen"/>
      <selection pane="topRight" activeCell="B1" sqref="B1"/>
      <selection pane="bottomLeft" activeCell="A4" sqref="A4"/>
      <selection pane="bottomRight" activeCell="F139" sqref="F139"/>
    </sheetView>
  </sheetViews>
  <sheetFormatPr defaultColWidth="9.109375" defaultRowHeight="33"/>
  <cols>
    <col min="1" max="1" width="55" style="621" customWidth="1"/>
    <col min="2" max="2" width="14.21875" style="622" customWidth="1"/>
    <col min="3" max="3" width="16.44140625" style="623" customWidth="1"/>
    <col min="4" max="4" width="9.33203125" style="624" customWidth="1"/>
    <col min="5" max="5" width="9" style="624" customWidth="1"/>
    <col min="6" max="6" width="12.109375" style="624" customWidth="1"/>
    <col min="7" max="7" width="14.21875" style="624" customWidth="1"/>
    <col min="8" max="8" width="14" style="624" customWidth="1"/>
    <col min="9" max="9" width="13.33203125" style="624" customWidth="1"/>
    <col min="10" max="10" width="13.21875" style="624" customWidth="1"/>
    <col min="11" max="11" width="12" style="624" customWidth="1"/>
    <col min="12" max="12" width="11" style="563" customWidth="1"/>
    <col min="13" max="16" width="12.33203125" style="563" customWidth="1"/>
    <col min="17" max="16384" width="9.109375" style="563"/>
  </cols>
  <sheetData>
    <row r="1" spans="1:41" ht="30" customHeight="1">
      <c r="A1" s="841" t="s">
        <v>1009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AO1" s="564" t="s">
        <v>928</v>
      </c>
    </row>
    <row r="2" spans="1:41" s="565" customFormat="1" ht="24.6">
      <c r="A2" s="838" t="s">
        <v>0</v>
      </c>
      <c r="B2" s="839" t="s">
        <v>772</v>
      </c>
      <c r="C2" s="840"/>
      <c r="D2" s="652" t="s">
        <v>761</v>
      </c>
      <c r="E2" s="652" t="s">
        <v>760</v>
      </c>
      <c r="F2" s="652" t="s">
        <v>762</v>
      </c>
      <c r="G2" s="652" t="s">
        <v>763</v>
      </c>
      <c r="H2" s="652" t="s">
        <v>764</v>
      </c>
      <c r="I2" s="652" t="s">
        <v>765</v>
      </c>
      <c r="J2" s="652" t="s">
        <v>766</v>
      </c>
      <c r="K2" s="652" t="s">
        <v>767</v>
      </c>
      <c r="L2" s="652" t="s">
        <v>768</v>
      </c>
      <c r="M2" s="652" t="s">
        <v>769</v>
      </c>
      <c r="N2" s="653" t="s">
        <v>770</v>
      </c>
      <c r="O2" s="653" t="s">
        <v>771</v>
      </c>
      <c r="AO2" s="564" t="s">
        <v>929</v>
      </c>
    </row>
    <row r="3" spans="1:41" s="565" customFormat="1" ht="38.4" customHeight="1">
      <c r="A3" s="838"/>
      <c r="B3" s="828" t="s">
        <v>2</v>
      </c>
      <c r="C3" s="828" t="s">
        <v>759</v>
      </c>
      <c r="D3" s="654" t="s">
        <v>446</v>
      </c>
      <c r="E3" s="654" t="s">
        <v>446</v>
      </c>
      <c r="F3" s="654" t="s">
        <v>446</v>
      </c>
      <c r="G3" s="654" t="s">
        <v>446</v>
      </c>
      <c r="H3" s="654" t="s">
        <v>446</v>
      </c>
      <c r="I3" s="654" t="s">
        <v>446</v>
      </c>
      <c r="J3" s="654" t="s">
        <v>446</v>
      </c>
      <c r="K3" s="654" t="s">
        <v>446</v>
      </c>
      <c r="L3" s="654" t="s">
        <v>446</v>
      </c>
      <c r="M3" s="654" t="s">
        <v>446</v>
      </c>
      <c r="N3" s="626" t="s">
        <v>446</v>
      </c>
      <c r="O3" s="626" t="s">
        <v>446</v>
      </c>
    </row>
    <row r="4" spans="1:41" s="565" customFormat="1" ht="49.2">
      <c r="A4" s="567" t="s">
        <v>339</v>
      </c>
      <c r="B4" s="568"/>
      <c r="C4" s="629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</row>
    <row r="5" spans="1:41" s="565" customFormat="1" ht="25.2" customHeight="1">
      <c r="A5" s="569" t="s">
        <v>861</v>
      </c>
      <c r="B5" s="570"/>
      <c r="C5" s="630"/>
      <c r="D5" s="570"/>
      <c r="E5" s="570"/>
      <c r="F5" s="570"/>
      <c r="G5" s="570"/>
      <c r="H5" s="570"/>
      <c r="I5" s="570"/>
      <c r="J5" s="570"/>
      <c r="K5" s="570"/>
      <c r="L5" s="571"/>
      <c r="M5" s="571"/>
      <c r="N5" s="571"/>
      <c r="O5" s="571"/>
    </row>
    <row r="6" spans="1:41" s="565" customFormat="1" ht="28.95" customHeight="1">
      <c r="A6" s="572" t="s">
        <v>860</v>
      </c>
      <c r="B6" s="573"/>
      <c r="C6" s="631"/>
      <c r="D6" s="573"/>
      <c r="E6" s="573"/>
      <c r="F6" s="573"/>
      <c r="G6" s="573"/>
      <c r="H6" s="573"/>
      <c r="I6" s="573"/>
      <c r="J6" s="573"/>
      <c r="K6" s="573"/>
      <c r="L6" s="574"/>
      <c r="M6" s="574"/>
      <c r="N6" s="574"/>
      <c r="O6" s="574"/>
    </row>
    <row r="7" spans="1:41" s="565" customFormat="1" ht="67.2" customHeight="1">
      <c r="A7" s="575" t="s">
        <v>874</v>
      </c>
      <c r="B7" s="576"/>
      <c r="C7" s="632"/>
      <c r="D7" s="576"/>
      <c r="E7" s="576"/>
      <c r="F7" s="576"/>
      <c r="G7" s="576"/>
      <c r="H7" s="576"/>
      <c r="I7" s="576"/>
      <c r="J7" s="576"/>
      <c r="K7" s="576"/>
      <c r="L7" s="577"/>
      <c r="M7" s="577"/>
      <c r="N7" s="577"/>
      <c r="O7" s="577"/>
    </row>
    <row r="8" spans="1:41" s="565" customFormat="1" ht="46.2" customHeight="1">
      <c r="A8" s="578" t="s">
        <v>886</v>
      </c>
      <c r="B8" s="579"/>
      <c r="C8" s="633"/>
      <c r="D8" s="580"/>
      <c r="E8" s="580"/>
      <c r="F8" s="580"/>
      <c r="G8" s="580"/>
      <c r="H8" s="580"/>
      <c r="I8" s="580"/>
      <c r="J8" s="580"/>
      <c r="K8" s="580"/>
      <c r="L8" s="579"/>
      <c r="M8" s="579"/>
      <c r="N8" s="579"/>
      <c r="O8" s="579"/>
    </row>
    <row r="9" spans="1:41" s="565" customFormat="1" ht="30.6" customHeight="1">
      <c r="A9" s="581" t="s">
        <v>887</v>
      </c>
      <c r="B9" s="582"/>
      <c r="C9" s="634"/>
      <c r="D9" s="593"/>
      <c r="E9" s="593"/>
      <c r="F9" s="593"/>
      <c r="G9" s="593"/>
      <c r="H9" s="593"/>
      <c r="I9" s="593"/>
      <c r="J9" s="593"/>
      <c r="K9" s="593"/>
      <c r="L9" s="582"/>
      <c r="M9" s="582"/>
      <c r="N9" s="582"/>
      <c r="O9" s="582"/>
    </row>
    <row r="10" spans="1:41" s="565" customFormat="1" ht="27">
      <c r="A10" s="583" t="s">
        <v>877</v>
      </c>
      <c r="B10" s="584"/>
      <c r="C10" s="635"/>
      <c r="D10" s="585"/>
      <c r="E10" s="585"/>
      <c r="F10" s="585"/>
      <c r="G10" s="585"/>
      <c r="H10" s="585"/>
      <c r="I10" s="585"/>
      <c r="J10" s="585"/>
      <c r="K10" s="585"/>
      <c r="L10" s="585"/>
      <c r="M10" s="585"/>
      <c r="N10" s="639"/>
      <c r="O10" s="585"/>
    </row>
    <row r="11" spans="1:41" s="565" customFormat="1" ht="49.2">
      <c r="A11" s="586" t="s">
        <v>773</v>
      </c>
      <c r="B11" s="585" t="s">
        <v>3</v>
      </c>
      <c r="C11" s="636" t="s">
        <v>1025</v>
      </c>
      <c r="D11" s="585" t="s">
        <v>452</v>
      </c>
      <c r="E11" s="585"/>
      <c r="F11" s="585" t="s">
        <v>448</v>
      </c>
      <c r="G11" s="619" t="s">
        <v>804</v>
      </c>
      <c r="H11" s="585"/>
      <c r="I11" s="585">
        <v>4</v>
      </c>
      <c r="J11" s="585"/>
      <c r="K11" s="619" t="s">
        <v>804</v>
      </c>
      <c r="L11" s="585" t="s">
        <v>932</v>
      </c>
      <c r="M11" s="619" t="s">
        <v>810</v>
      </c>
      <c r="N11" s="585"/>
      <c r="O11" s="585">
        <v>10</v>
      </c>
    </row>
    <row r="12" spans="1:41" s="565" customFormat="1" ht="73.8">
      <c r="A12" s="586" t="s">
        <v>774</v>
      </c>
      <c r="B12" s="585" t="s">
        <v>3</v>
      </c>
      <c r="C12" s="637" t="s">
        <v>1027</v>
      </c>
      <c r="D12" s="619" t="s">
        <v>796</v>
      </c>
      <c r="E12" s="619" t="s">
        <v>727</v>
      </c>
      <c r="F12" s="585" t="s">
        <v>797</v>
      </c>
      <c r="G12" s="619" t="s">
        <v>727</v>
      </c>
      <c r="H12" s="619" t="s">
        <v>851</v>
      </c>
      <c r="I12" s="585" t="s">
        <v>852</v>
      </c>
      <c r="J12" s="619" t="s">
        <v>804</v>
      </c>
      <c r="K12" s="619" t="s">
        <v>448</v>
      </c>
      <c r="L12" s="585" t="s">
        <v>933</v>
      </c>
      <c r="M12" s="619" t="s">
        <v>1026</v>
      </c>
      <c r="N12" s="585"/>
      <c r="O12" s="585">
        <v>9</v>
      </c>
    </row>
    <row r="13" spans="1:41" s="565" customFormat="1" ht="27">
      <c r="A13" s="583" t="s">
        <v>878</v>
      </c>
      <c r="B13" s="584"/>
      <c r="C13" s="635"/>
      <c r="D13" s="585"/>
      <c r="E13" s="585"/>
      <c r="F13" s="585"/>
      <c r="G13" s="585"/>
      <c r="H13" s="585"/>
      <c r="I13" s="585"/>
      <c r="J13" s="585"/>
      <c r="K13" s="585"/>
      <c r="L13" s="585"/>
      <c r="M13" s="585"/>
      <c r="N13" s="639"/>
      <c r="O13" s="585"/>
    </row>
    <row r="14" spans="1:41" s="565" customFormat="1" ht="49.2">
      <c r="A14" s="586" t="s">
        <v>775</v>
      </c>
      <c r="B14" s="585" t="s">
        <v>4</v>
      </c>
      <c r="C14" s="636">
        <v>80</v>
      </c>
      <c r="D14" s="585"/>
      <c r="E14" s="585"/>
      <c r="F14" s="585"/>
      <c r="G14" s="585"/>
      <c r="H14" s="585"/>
      <c r="I14" s="585"/>
      <c r="J14" s="585"/>
      <c r="K14" s="585"/>
      <c r="L14" s="585"/>
      <c r="M14" s="585"/>
      <c r="N14" s="585"/>
      <c r="O14" s="585">
        <v>80</v>
      </c>
    </row>
    <row r="15" spans="1:41" s="565" customFormat="1" ht="73.8">
      <c r="A15" s="586" t="s">
        <v>776</v>
      </c>
      <c r="B15" s="585" t="s">
        <v>4</v>
      </c>
      <c r="C15" s="636">
        <v>80</v>
      </c>
      <c r="D15" s="585"/>
      <c r="E15" s="585"/>
      <c r="F15" s="585"/>
      <c r="G15" s="585"/>
      <c r="H15" s="585"/>
      <c r="I15" s="585"/>
      <c r="J15" s="585"/>
      <c r="K15" s="585"/>
      <c r="L15" s="585"/>
      <c r="M15" s="585"/>
      <c r="N15" s="585"/>
      <c r="O15" s="585">
        <v>80</v>
      </c>
    </row>
    <row r="16" spans="1:41" s="565" customFormat="1" ht="67.2" customHeight="1">
      <c r="A16" s="575" t="s">
        <v>862</v>
      </c>
      <c r="B16" s="576"/>
      <c r="C16" s="632"/>
      <c r="D16" s="576"/>
      <c r="E16" s="576"/>
      <c r="F16" s="576"/>
      <c r="G16" s="576"/>
      <c r="H16" s="576"/>
      <c r="I16" s="576"/>
      <c r="J16" s="576"/>
      <c r="K16" s="576"/>
      <c r="L16" s="577"/>
      <c r="M16" s="577"/>
      <c r="N16" s="577"/>
      <c r="O16" s="577"/>
    </row>
    <row r="17" spans="1:16" s="565" customFormat="1" ht="46.2" customHeight="1">
      <c r="A17" s="578" t="s">
        <v>912</v>
      </c>
      <c r="B17" s="579"/>
      <c r="C17" s="633"/>
      <c r="D17" s="580"/>
      <c r="E17" s="580"/>
      <c r="F17" s="580"/>
      <c r="G17" s="580"/>
      <c r="H17" s="580"/>
      <c r="I17" s="580"/>
      <c r="J17" s="580"/>
      <c r="K17" s="580"/>
      <c r="L17" s="579"/>
      <c r="M17" s="579"/>
      <c r="N17" s="579"/>
      <c r="O17" s="579"/>
    </row>
    <row r="18" spans="1:16" s="565" customFormat="1" ht="46.2" customHeight="1">
      <c r="A18" s="581" t="s">
        <v>920</v>
      </c>
      <c r="B18" s="582"/>
      <c r="C18" s="634"/>
      <c r="D18" s="593"/>
      <c r="E18" s="593"/>
      <c r="F18" s="593"/>
      <c r="G18" s="593"/>
      <c r="H18" s="593"/>
      <c r="I18" s="593"/>
      <c r="J18" s="593"/>
      <c r="K18" s="593"/>
      <c r="L18" s="582"/>
      <c r="M18" s="582"/>
      <c r="N18" s="582"/>
      <c r="O18" s="582"/>
    </row>
    <row r="19" spans="1:16" s="565" customFormat="1" ht="27">
      <c r="A19" s="583" t="s">
        <v>877</v>
      </c>
      <c r="B19" s="584"/>
      <c r="C19" s="635"/>
      <c r="D19" s="585"/>
      <c r="E19" s="585"/>
      <c r="F19" s="585"/>
      <c r="G19" s="585"/>
      <c r="H19" s="585"/>
      <c r="I19" s="585"/>
      <c r="J19" s="585"/>
      <c r="K19" s="585"/>
      <c r="L19" s="585"/>
      <c r="M19" s="585"/>
      <c r="N19" s="639"/>
      <c r="O19" s="585"/>
    </row>
    <row r="20" spans="1:16" s="565" customFormat="1" ht="69" customHeight="1">
      <c r="A20" s="586" t="s">
        <v>778</v>
      </c>
      <c r="B20" s="595" t="s">
        <v>12</v>
      </c>
      <c r="C20" s="636" t="s">
        <v>1029</v>
      </c>
      <c r="D20" s="585"/>
      <c r="E20" s="585"/>
      <c r="F20" s="585"/>
      <c r="G20" s="585">
        <v>3</v>
      </c>
      <c r="H20" s="585" t="s">
        <v>835</v>
      </c>
      <c r="I20" s="585"/>
      <c r="J20" s="585">
        <v>4</v>
      </c>
      <c r="K20" s="585" t="s">
        <v>930</v>
      </c>
      <c r="L20" s="585"/>
      <c r="M20" s="585" t="s">
        <v>1028</v>
      </c>
      <c r="N20" s="585">
        <v>5</v>
      </c>
      <c r="O20" s="585"/>
      <c r="P20" s="565" t="s">
        <v>875</v>
      </c>
    </row>
    <row r="21" spans="1:16" s="565" customFormat="1" ht="53.4" customHeight="1">
      <c r="A21" s="586" t="s">
        <v>779</v>
      </c>
      <c r="B21" s="595" t="s">
        <v>8</v>
      </c>
      <c r="C21" s="636">
        <v>39</v>
      </c>
      <c r="D21" s="585"/>
      <c r="E21" s="585"/>
      <c r="F21" s="585"/>
      <c r="G21" s="585"/>
      <c r="H21" s="585"/>
      <c r="I21" s="585"/>
      <c r="J21" s="585"/>
      <c r="K21" s="585"/>
      <c r="L21" s="585"/>
      <c r="M21" s="585"/>
      <c r="N21" s="585"/>
      <c r="O21" s="585">
        <v>39</v>
      </c>
      <c r="P21" s="565" t="s">
        <v>875</v>
      </c>
    </row>
    <row r="22" spans="1:16" s="565" customFormat="1" ht="49.2">
      <c r="A22" s="586" t="s">
        <v>465</v>
      </c>
      <c r="B22" s="595" t="s">
        <v>12</v>
      </c>
      <c r="C22" s="636" t="s">
        <v>1012</v>
      </c>
      <c r="D22" s="619"/>
      <c r="E22" s="619"/>
      <c r="F22" s="619"/>
      <c r="G22" s="619" t="s">
        <v>807</v>
      </c>
      <c r="H22" s="619"/>
      <c r="I22" s="655" t="s">
        <v>777</v>
      </c>
      <c r="J22" s="655"/>
      <c r="K22" s="655"/>
      <c r="L22" s="619" t="s">
        <v>939</v>
      </c>
      <c r="M22" s="619" t="s">
        <v>1011</v>
      </c>
      <c r="N22" s="619"/>
      <c r="O22" s="585">
        <v>200</v>
      </c>
    </row>
    <row r="23" spans="1:16" s="565" customFormat="1" ht="49.2">
      <c r="A23" s="586" t="s">
        <v>467</v>
      </c>
      <c r="B23" s="585" t="s">
        <v>7</v>
      </c>
      <c r="C23" s="637" t="s">
        <v>944</v>
      </c>
      <c r="D23" s="585"/>
      <c r="E23" s="585"/>
      <c r="F23" s="585"/>
      <c r="G23" s="585"/>
      <c r="H23" s="619" t="s">
        <v>688</v>
      </c>
      <c r="I23" s="585">
        <v>14</v>
      </c>
      <c r="J23" s="619"/>
      <c r="K23" s="619"/>
      <c r="L23" s="619" t="s">
        <v>943</v>
      </c>
      <c r="M23" s="619"/>
      <c r="N23" s="619"/>
      <c r="O23" s="585"/>
    </row>
    <row r="24" spans="1:16" s="565" customFormat="1" ht="27">
      <c r="A24" s="583" t="s">
        <v>878</v>
      </c>
      <c r="B24" s="620"/>
      <c r="C24" s="649"/>
      <c r="D24" s="585"/>
      <c r="E24" s="585"/>
      <c r="F24" s="585"/>
      <c r="G24" s="585"/>
      <c r="H24" s="585"/>
      <c r="I24" s="585"/>
      <c r="J24" s="585"/>
      <c r="K24" s="585"/>
      <c r="L24" s="585"/>
      <c r="M24" s="585"/>
      <c r="N24" s="619"/>
      <c r="O24" s="585"/>
    </row>
    <row r="25" spans="1:16" s="565" customFormat="1" ht="27">
      <c r="A25" s="586" t="s">
        <v>780</v>
      </c>
      <c r="B25" s="585" t="s">
        <v>4</v>
      </c>
      <c r="C25" s="636">
        <v>60</v>
      </c>
      <c r="D25" s="585"/>
      <c r="E25" s="585"/>
      <c r="F25" s="585"/>
      <c r="G25" s="585"/>
      <c r="H25" s="585"/>
      <c r="I25" s="585"/>
      <c r="J25" s="585"/>
      <c r="K25" s="585"/>
      <c r="L25" s="585"/>
      <c r="M25" s="585"/>
      <c r="N25" s="619"/>
      <c r="O25" s="585">
        <v>60</v>
      </c>
    </row>
    <row r="26" spans="1:16" s="565" customFormat="1" ht="49.2">
      <c r="A26" s="586" t="s">
        <v>910</v>
      </c>
      <c r="B26" s="585" t="s">
        <v>4</v>
      </c>
      <c r="C26" s="636">
        <v>80</v>
      </c>
      <c r="D26" s="585"/>
      <c r="E26" s="585"/>
      <c r="F26" s="585"/>
      <c r="G26" s="585"/>
      <c r="H26" s="619"/>
      <c r="I26" s="585"/>
      <c r="J26" s="619"/>
      <c r="K26" s="619"/>
      <c r="L26" s="619"/>
      <c r="M26" s="619"/>
      <c r="N26" s="619"/>
      <c r="O26" s="585">
        <v>80</v>
      </c>
    </row>
    <row r="27" spans="1:16" s="565" customFormat="1" ht="51" customHeight="1">
      <c r="A27" s="581" t="s">
        <v>882</v>
      </c>
      <c r="B27" s="582"/>
      <c r="C27" s="634"/>
      <c r="D27" s="593"/>
      <c r="E27" s="593"/>
      <c r="F27" s="593"/>
      <c r="G27" s="593"/>
      <c r="H27" s="593"/>
      <c r="I27" s="593"/>
      <c r="J27" s="593"/>
      <c r="K27" s="593"/>
      <c r="L27" s="582"/>
      <c r="M27" s="582"/>
      <c r="N27" s="582"/>
      <c r="O27" s="582"/>
    </row>
    <row r="28" spans="1:16" s="565" customFormat="1" ht="27">
      <c r="A28" s="583" t="s">
        <v>877</v>
      </c>
      <c r="B28" s="620"/>
      <c r="C28" s="649"/>
      <c r="D28" s="585"/>
      <c r="E28" s="585"/>
      <c r="F28" s="585"/>
      <c r="G28" s="585"/>
      <c r="H28" s="585"/>
      <c r="I28" s="585"/>
      <c r="J28" s="585"/>
      <c r="K28" s="585"/>
      <c r="L28" s="585"/>
      <c r="M28" s="585"/>
      <c r="N28" s="619"/>
      <c r="O28" s="585"/>
    </row>
    <row r="29" spans="1:16" s="565" customFormat="1" ht="69" customHeight="1">
      <c r="A29" s="586" t="s">
        <v>778</v>
      </c>
      <c r="B29" s="595" t="s">
        <v>12</v>
      </c>
      <c r="C29" s="640" t="s">
        <v>946</v>
      </c>
      <c r="D29" s="585"/>
      <c r="E29" s="585"/>
      <c r="F29" s="585"/>
      <c r="G29" s="585" t="s">
        <v>806</v>
      </c>
      <c r="H29" s="585" t="s">
        <v>811</v>
      </c>
      <c r="I29" s="619" t="s">
        <v>448</v>
      </c>
      <c r="J29" s="585"/>
      <c r="K29" s="585" t="s">
        <v>925</v>
      </c>
      <c r="L29" s="585" t="s">
        <v>945</v>
      </c>
      <c r="M29" s="585" t="s">
        <v>1010</v>
      </c>
      <c r="N29" s="585">
        <v>2</v>
      </c>
      <c r="O29" s="585"/>
      <c r="P29" s="565" t="s">
        <v>875</v>
      </c>
    </row>
    <row r="30" spans="1:16" s="565" customFormat="1" ht="53.4" customHeight="1">
      <c r="A30" s="586" t="s">
        <v>779</v>
      </c>
      <c r="B30" s="595" t="s">
        <v>8</v>
      </c>
      <c r="C30" s="636">
        <v>38.4</v>
      </c>
      <c r="D30" s="585"/>
      <c r="E30" s="585"/>
      <c r="F30" s="585"/>
      <c r="G30" s="585"/>
      <c r="H30" s="585"/>
      <c r="I30" s="585"/>
      <c r="J30" s="585"/>
      <c r="K30" s="585"/>
      <c r="L30" s="585"/>
      <c r="M30" s="585"/>
      <c r="N30" s="585"/>
      <c r="O30" s="585">
        <v>38.4</v>
      </c>
      <c r="P30" s="565" t="s">
        <v>875</v>
      </c>
    </row>
    <row r="31" spans="1:16" s="565" customFormat="1" ht="49.2">
      <c r="A31" s="586" t="s">
        <v>465</v>
      </c>
      <c r="B31" s="595" t="s">
        <v>6</v>
      </c>
      <c r="C31" s="791" t="s">
        <v>1014</v>
      </c>
      <c r="D31" s="619"/>
      <c r="E31" s="619"/>
      <c r="F31" s="619" t="s">
        <v>808</v>
      </c>
      <c r="G31" s="619" t="s">
        <v>809</v>
      </c>
      <c r="H31" s="619" t="s">
        <v>849</v>
      </c>
      <c r="I31" s="619" t="s">
        <v>839</v>
      </c>
      <c r="J31" s="655" t="s">
        <v>859</v>
      </c>
      <c r="K31" s="655" t="s">
        <v>926</v>
      </c>
      <c r="L31" s="619" t="s">
        <v>941</v>
      </c>
      <c r="M31" s="585" t="s">
        <v>1013</v>
      </c>
      <c r="N31" s="619" t="s">
        <v>781</v>
      </c>
      <c r="O31" s="585"/>
    </row>
    <row r="32" spans="1:16" s="565" customFormat="1" ht="49.2">
      <c r="A32" s="586" t="s">
        <v>468</v>
      </c>
      <c r="B32" s="585" t="s">
        <v>7</v>
      </c>
      <c r="C32" s="791" t="s">
        <v>1019</v>
      </c>
      <c r="D32" s="585"/>
      <c r="E32" s="585"/>
      <c r="F32" s="585"/>
      <c r="G32" s="647" t="s">
        <v>756</v>
      </c>
      <c r="H32" s="619" t="s">
        <v>811</v>
      </c>
      <c r="I32" s="619" t="s">
        <v>452</v>
      </c>
      <c r="J32" s="619" t="s">
        <v>448</v>
      </c>
      <c r="K32" s="647" t="s">
        <v>927</v>
      </c>
      <c r="L32" s="647" t="s">
        <v>945</v>
      </c>
      <c r="M32" s="647" t="s">
        <v>945</v>
      </c>
      <c r="N32" s="647">
        <v>3</v>
      </c>
      <c r="O32" s="585"/>
    </row>
    <row r="33" spans="1:22" s="565" customFormat="1" ht="27">
      <c r="A33" s="583" t="s">
        <v>878</v>
      </c>
      <c r="B33" s="620"/>
      <c r="C33" s="649"/>
      <c r="D33" s="585"/>
      <c r="E33" s="585"/>
      <c r="F33" s="585"/>
      <c r="G33" s="585"/>
      <c r="H33" s="585"/>
      <c r="I33" s="585"/>
      <c r="J33" s="585"/>
      <c r="K33" s="585"/>
      <c r="L33" s="585"/>
      <c r="M33" s="585"/>
      <c r="N33" s="619"/>
      <c r="O33" s="585"/>
    </row>
    <row r="34" spans="1:22" s="565" customFormat="1" ht="27">
      <c r="A34" s="586" t="s">
        <v>780</v>
      </c>
      <c r="B34" s="616" t="s">
        <v>4</v>
      </c>
      <c r="C34" s="636">
        <v>60</v>
      </c>
      <c r="D34" s="585"/>
      <c r="E34" s="585"/>
      <c r="F34" s="585"/>
      <c r="G34" s="585"/>
      <c r="H34" s="585"/>
      <c r="I34" s="585"/>
      <c r="J34" s="585"/>
      <c r="K34" s="585"/>
      <c r="L34" s="585"/>
      <c r="M34" s="585"/>
      <c r="N34" s="619"/>
      <c r="O34" s="585">
        <v>60</v>
      </c>
    </row>
    <row r="35" spans="1:22" s="565" customFormat="1" ht="49.2">
      <c r="A35" s="586" t="s">
        <v>910</v>
      </c>
      <c r="B35" s="585" t="s">
        <v>4</v>
      </c>
      <c r="C35" s="636">
        <v>80</v>
      </c>
      <c r="D35" s="585"/>
      <c r="E35" s="585"/>
      <c r="F35" s="585"/>
      <c r="G35" s="585"/>
      <c r="H35" s="619"/>
      <c r="I35" s="585"/>
      <c r="J35" s="619"/>
      <c r="K35" s="619"/>
      <c r="L35" s="619"/>
      <c r="M35" s="619"/>
      <c r="N35" s="619"/>
      <c r="O35" s="585">
        <v>80</v>
      </c>
    </row>
    <row r="36" spans="1:22" s="565" customFormat="1" ht="46.2" customHeight="1">
      <c r="A36" s="581" t="s">
        <v>883</v>
      </c>
      <c r="B36" s="582"/>
      <c r="C36" s="634"/>
      <c r="D36" s="593"/>
      <c r="E36" s="593"/>
      <c r="F36" s="593"/>
      <c r="G36" s="593"/>
      <c r="H36" s="593"/>
      <c r="I36" s="593"/>
      <c r="J36" s="593"/>
      <c r="K36" s="593"/>
      <c r="L36" s="582"/>
      <c r="M36" s="582"/>
      <c r="N36" s="582"/>
      <c r="O36" s="582"/>
    </row>
    <row r="37" spans="1:22" s="565" customFormat="1" ht="27">
      <c r="A37" s="583" t="s">
        <v>877</v>
      </c>
      <c r="B37" s="584"/>
      <c r="C37" s="635"/>
      <c r="D37" s="585"/>
      <c r="E37" s="585"/>
      <c r="F37" s="585"/>
      <c r="G37" s="585"/>
      <c r="H37" s="585"/>
      <c r="I37" s="585"/>
      <c r="J37" s="585"/>
      <c r="K37" s="585"/>
      <c r="L37" s="585"/>
      <c r="M37" s="585"/>
      <c r="N37" s="639"/>
      <c r="O37" s="585"/>
    </row>
    <row r="38" spans="1:22" s="565" customFormat="1" ht="46.2" customHeight="1">
      <c r="A38" s="590" t="s">
        <v>863</v>
      </c>
      <c r="B38" s="594" t="s">
        <v>6</v>
      </c>
      <c r="C38" s="642" t="s">
        <v>1018</v>
      </c>
      <c r="D38" s="619"/>
      <c r="E38" s="619" t="s">
        <v>831</v>
      </c>
      <c r="F38" s="619" t="s">
        <v>832</v>
      </c>
      <c r="G38" s="619" t="s">
        <v>833</v>
      </c>
      <c r="H38" s="619" t="s">
        <v>840</v>
      </c>
      <c r="I38" s="591" t="s">
        <v>841</v>
      </c>
      <c r="J38" s="619" t="s">
        <v>858</v>
      </c>
      <c r="K38" s="619" t="s">
        <v>936</v>
      </c>
      <c r="L38" s="639" t="s">
        <v>937</v>
      </c>
      <c r="M38" s="619" t="s">
        <v>1017</v>
      </c>
      <c r="N38" s="585"/>
      <c r="O38" s="595">
        <v>500</v>
      </c>
    </row>
    <row r="39" spans="1:22" s="565" customFormat="1" ht="49.2">
      <c r="A39" s="590" t="s">
        <v>865</v>
      </c>
      <c r="B39" s="591" t="s">
        <v>3</v>
      </c>
      <c r="C39" s="640" t="s">
        <v>615</v>
      </c>
      <c r="D39" s="619"/>
      <c r="E39" s="619" t="s">
        <v>782</v>
      </c>
      <c r="F39" s="619" t="s">
        <v>798</v>
      </c>
      <c r="G39" s="619" t="s">
        <v>782</v>
      </c>
      <c r="H39" s="619"/>
      <c r="I39" s="585">
        <v>2</v>
      </c>
      <c r="J39" s="585"/>
      <c r="K39" s="585"/>
      <c r="L39" s="585"/>
      <c r="M39" s="585"/>
      <c r="N39" s="585"/>
      <c r="O39" s="585"/>
    </row>
    <row r="40" spans="1:22" s="565" customFormat="1" ht="27">
      <c r="A40" s="590" t="s">
        <v>476</v>
      </c>
      <c r="B40" s="596" t="s">
        <v>7</v>
      </c>
      <c r="C40" s="641" t="s">
        <v>948</v>
      </c>
      <c r="D40" s="591"/>
      <c r="E40" s="619" t="s">
        <v>810</v>
      </c>
      <c r="F40" s="639" t="s">
        <v>811</v>
      </c>
      <c r="G40" s="639"/>
      <c r="H40" s="619"/>
      <c r="I40" s="591">
        <v>5</v>
      </c>
      <c r="J40" s="619" t="s">
        <v>448</v>
      </c>
      <c r="K40" s="585"/>
      <c r="L40" s="585" t="s">
        <v>947</v>
      </c>
      <c r="M40" s="585"/>
      <c r="N40" s="585"/>
      <c r="O40" s="591">
        <v>5</v>
      </c>
    </row>
    <row r="41" spans="1:22" s="565" customFormat="1" ht="27">
      <c r="A41" s="583" t="s">
        <v>878</v>
      </c>
      <c r="B41" s="584"/>
      <c r="C41" s="635"/>
      <c r="D41" s="585"/>
      <c r="E41" s="585"/>
      <c r="F41" s="585"/>
      <c r="G41" s="585"/>
      <c r="H41" s="585"/>
      <c r="I41" s="585"/>
      <c r="J41" s="585"/>
      <c r="K41" s="585"/>
      <c r="L41" s="585"/>
      <c r="M41" s="585"/>
      <c r="N41" s="639"/>
      <c r="O41" s="585"/>
    </row>
    <row r="42" spans="1:22" s="592" customFormat="1" ht="49.2">
      <c r="A42" s="590" t="s">
        <v>864</v>
      </c>
      <c r="B42" s="591" t="s">
        <v>4</v>
      </c>
      <c r="C42" s="637" t="s">
        <v>1016</v>
      </c>
      <c r="D42" s="591"/>
      <c r="E42" s="639" t="s">
        <v>914</v>
      </c>
      <c r="F42" s="639" t="s">
        <v>915</v>
      </c>
      <c r="G42" s="639" t="s">
        <v>916</v>
      </c>
      <c r="H42" s="639" t="s">
        <v>917</v>
      </c>
      <c r="I42" s="639" t="s">
        <v>918</v>
      </c>
      <c r="J42" s="639" t="s">
        <v>919</v>
      </c>
      <c r="K42" s="639"/>
      <c r="L42" s="639"/>
      <c r="M42" s="639" t="s">
        <v>1015</v>
      </c>
      <c r="N42" s="639"/>
      <c r="O42" s="591">
        <v>80</v>
      </c>
      <c r="P42" s="592">
        <v>90.74</v>
      </c>
      <c r="Q42" s="592">
        <v>85.95</v>
      </c>
      <c r="R42" s="592">
        <v>90.5</v>
      </c>
      <c r="S42" s="592">
        <v>89.89</v>
      </c>
      <c r="T42" s="592">
        <v>96</v>
      </c>
      <c r="U42" s="592">
        <v>93.33</v>
      </c>
      <c r="V42" s="592">
        <v>93.5</v>
      </c>
    </row>
    <row r="43" spans="1:22" s="565" customFormat="1" ht="46.2" customHeight="1">
      <c r="A43" s="581" t="s">
        <v>884</v>
      </c>
      <c r="B43" s="582"/>
      <c r="C43" s="634"/>
      <c r="D43" s="593"/>
      <c r="E43" s="593"/>
      <c r="F43" s="593"/>
      <c r="G43" s="593"/>
      <c r="H43" s="593"/>
      <c r="I43" s="593"/>
      <c r="J43" s="593"/>
      <c r="K43" s="593"/>
      <c r="L43" s="582"/>
      <c r="M43" s="582"/>
      <c r="N43" s="582"/>
      <c r="O43" s="582"/>
    </row>
    <row r="44" spans="1:22" s="565" customFormat="1" ht="27">
      <c r="A44" s="583" t="s">
        <v>877</v>
      </c>
      <c r="B44" s="584"/>
      <c r="C44" s="635"/>
      <c r="D44" s="585"/>
      <c r="E44" s="585"/>
      <c r="F44" s="585"/>
      <c r="G44" s="585"/>
      <c r="H44" s="585"/>
      <c r="I44" s="585"/>
      <c r="J44" s="585"/>
      <c r="K44" s="585"/>
      <c r="L44" s="585"/>
      <c r="M44" s="585"/>
      <c r="N44" s="639"/>
      <c r="O44" s="585"/>
    </row>
    <row r="45" spans="1:22" s="592" customFormat="1" ht="49.2">
      <c r="A45" s="590" t="s">
        <v>480</v>
      </c>
      <c r="B45" s="596" t="s">
        <v>6</v>
      </c>
      <c r="C45" s="642" t="s">
        <v>802</v>
      </c>
      <c r="D45" s="639" t="s">
        <v>799</v>
      </c>
      <c r="E45" s="591"/>
      <c r="F45" s="639" t="s">
        <v>800</v>
      </c>
      <c r="G45" s="639" t="s">
        <v>801</v>
      </c>
      <c r="H45" s="591"/>
      <c r="I45" s="591"/>
      <c r="J45" s="591"/>
      <c r="K45" s="591"/>
      <c r="L45" s="591"/>
      <c r="M45" s="591"/>
      <c r="N45" s="639"/>
      <c r="O45" s="648">
        <v>5000</v>
      </c>
    </row>
    <row r="46" spans="1:22" s="565" customFormat="1" ht="31.2" customHeight="1">
      <c r="A46" s="590" t="s">
        <v>784</v>
      </c>
      <c r="B46" s="596" t="s">
        <v>18</v>
      </c>
      <c r="C46" s="642" t="s">
        <v>805</v>
      </c>
      <c r="D46" s="585" t="s">
        <v>803</v>
      </c>
      <c r="E46" s="585"/>
      <c r="F46" s="619" t="s">
        <v>804</v>
      </c>
      <c r="G46" s="619" t="s">
        <v>804</v>
      </c>
      <c r="H46" s="585"/>
      <c r="I46" s="585"/>
      <c r="J46" s="585"/>
      <c r="K46" s="585"/>
      <c r="L46" s="585"/>
      <c r="M46" s="585"/>
      <c r="N46" s="639"/>
      <c r="O46" s="585"/>
    </row>
    <row r="47" spans="1:22" s="565" customFormat="1" ht="27">
      <c r="A47" s="583" t="s">
        <v>878</v>
      </c>
      <c r="B47" s="584"/>
      <c r="C47" s="635"/>
      <c r="D47" s="585"/>
      <c r="E47" s="585"/>
      <c r="F47" s="585"/>
      <c r="G47" s="585"/>
      <c r="H47" s="585"/>
      <c r="I47" s="585"/>
      <c r="J47" s="585"/>
      <c r="K47" s="585"/>
      <c r="L47" s="585"/>
      <c r="M47" s="585"/>
      <c r="N47" s="639"/>
      <c r="O47" s="585"/>
    </row>
    <row r="48" spans="1:22" s="592" customFormat="1" ht="39" customHeight="1">
      <c r="A48" s="590" t="s">
        <v>783</v>
      </c>
      <c r="B48" s="596" t="s">
        <v>4</v>
      </c>
      <c r="C48" s="637" t="s">
        <v>836</v>
      </c>
      <c r="D48" s="591"/>
      <c r="E48" s="591"/>
      <c r="F48" s="591"/>
      <c r="G48" s="591">
        <v>98.8</v>
      </c>
      <c r="H48" s="591"/>
      <c r="I48" s="591"/>
      <c r="J48" s="591"/>
      <c r="K48" s="591"/>
      <c r="L48" s="591"/>
      <c r="M48" s="591"/>
      <c r="N48" s="639"/>
      <c r="O48" s="591">
        <v>80</v>
      </c>
    </row>
    <row r="49" spans="1:15" s="565" customFormat="1" ht="67.2" customHeight="1">
      <c r="A49" s="575" t="s">
        <v>874</v>
      </c>
      <c r="B49" s="576"/>
      <c r="C49" s="632"/>
      <c r="D49" s="576"/>
      <c r="E49" s="576"/>
      <c r="F49" s="576"/>
      <c r="G49" s="576"/>
      <c r="H49" s="576"/>
      <c r="I49" s="576"/>
      <c r="J49" s="576"/>
      <c r="K49" s="576"/>
      <c r="L49" s="577"/>
      <c r="M49" s="577"/>
      <c r="N49" s="577"/>
      <c r="O49" s="577"/>
    </row>
    <row r="50" spans="1:15" s="565" customFormat="1" ht="46.2" customHeight="1">
      <c r="A50" s="578" t="s">
        <v>885</v>
      </c>
      <c r="B50" s="579"/>
      <c r="C50" s="633"/>
      <c r="D50" s="580"/>
      <c r="E50" s="580"/>
      <c r="F50" s="580"/>
      <c r="G50" s="580"/>
      <c r="H50" s="580"/>
      <c r="I50" s="580"/>
      <c r="J50" s="580"/>
      <c r="K50" s="580"/>
      <c r="L50" s="579"/>
      <c r="M50" s="579"/>
      <c r="N50" s="579"/>
      <c r="O50" s="579"/>
    </row>
    <row r="51" spans="1:15" s="565" customFormat="1" ht="46.2" customHeight="1">
      <c r="A51" s="581" t="s">
        <v>888</v>
      </c>
      <c r="B51" s="582"/>
      <c r="C51" s="634"/>
      <c r="D51" s="593"/>
      <c r="E51" s="593"/>
      <c r="F51" s="593"/>
      <c r="G51" s="593"/>
      <c r="H51" s="593"/>
      <c r="I51" s="593"/>
      <c r="J51" s="593"/>
      <c r="K51" s="593"/>
      <c r="L51" s="582"/>
      <c r="M51" s="582"/>
      <c r="N51" s="582"/>
      <c r="O51" s="582"/>
    </row>
    <row r="52" spans="1:15" s="565" customFormat="1" ht="46.2" customHeight="1">
      <c r="A52" s="597" t="s">
        <v>866</v>
      </c>
      <c r="B52" s="599"/>
      <c r="C52" s="643"/>
      <c r="D52" s="598"/>
      <c r="E52" s="598"/>
      <c r="F52" s="598"/>
      <c r="G52" s="598"/>
      <c r="H52" s="598"/>
      <c r="I52" s="598"/>
      <c r="J52" s="598"/>
      <c r="K52" s="598"/>
      <c r="L52" s="599"/>
      <c r="M52" s="599"/>
      <c r="N52" s="599"/>
      <c r="O52" s="599"/>
    </row>
    <row r="53" spans="1:15" s="565" customFormat="1" ht="27">
      <c r="A53" s="583" t="s">
        <v>877</v>
      </c>
      <c r="B53" s="584"/>
      <c r="C53" s="635"/>
      <c r="D53" s="585"/>
      <c r="E53" s="585"/>
      <c r="F53" s="585"/>
      <c r="G53" s="585"/>
      <c r="H53" s="585"/>
      <c r="I53" s="585"/>
      <c r="J53" s="585"/>
      <c r="K53" s="585"/>
      <c r="L53" s="585"/>
      <c r="M53" s="585"/>
      <c r="N53" s="639"/>
      <c r="O53" s="585"/>
    </row>
    <row r="54" spans="1:15" s="565" customFormat="1" ht="27" customHeight="1">
      <c r="A54" s="600" t="s">
        <v>871</v>
      </c>
      <c r="B54" s="601" t="s">
        <v>6</v>
      </c>
      <c r="C54" s="650">
        <v>400000</v>
      </c>
      <c r="D54" s="589"/>
      <c r="E54" s="589"/>
      <c r="F54" s="589"/>
      <c r="G54" s="656"/>
      <c r="H54" s="589"/>
      <c r="I54" s="589"/>
      <c r="J54" s="589"/>
      <c r="K54" s="589"/>
      <c r="L54" s="589"/>
      <c r="M54" s="589"/>
      <c r="N54" s="656"/>
      <c r="O54" s="602">
        <v>400000</v>
      </c>
    </row>
    <row r="55" spans="1:15" s="565" customFormat="1" ht="27">
      <c r="A55" s="590" t="s">
        <v>785</v>
      </c>
      <c r="B55" s="596" t="s">
        <v>33</v>
      </c>
      <c r="C55" s="637" t="s">
        <v>1045</v>
      </c>
      <c r="D55" s="585"/>
      <c r="E55" s="585"/>
      <c r="F55" s="585"/>
      <c r="G55" s="585"/>
      <c r="H55" s="585"/>
      <c r="I55" s="585"/>
      <c r="J55" s="585"/>
      <c r="K55" s="585"/>
      <c r="L55" s="585"/>
      <c r="M55" s="619" t="s">
        <v>1044</v>
      </c>
      <c r="N55" s="639"/>
      <c r="O55" s="585">
        <v>50</v>
      </c>
    </row>
    <row r="56" spans="1:15" s="565" customFormat="1" ht="27">
      <c r="A56" s="583" t="s">
        <v>878</v>
      </c>
      <c r="B56" s="584"/>
      <c r="C56" s="635"/>
      <c r="D56" s="585"/>
      <c r="E56" s="585"/>
      <c r="F56" s="585"/>
      <c r="G56" s="585"/>
      <c r="H56" s="585"/>
      <c r="I56" s="585"/>
      <c r="J56" s="585"/>
      <c r="K56" s="585"/>
      <c r="L56" s="585"/>
      <c r="M56" s="585"/>
      <c r="N56" s="639"/>
      <c r="O56" s="585"/>
    </row>
    <row r="57" spans="1:15" s="565" customFormat="1" ht="49.2">
      <c r="A57" s="587" t="s">
        <v>870</v>
      </c>
      <c r="B57" s="588" t="s">
        <v>4</v>
      </c>
      <c r="C57" s="651">
        <v>80</v>
      </c>
      <c r="D57" s="589"/>
      <c r="E57" s="589"/>
      <c r="F57" s="589"/>
      <c r="G57" s="589"/>
      <c r="H57" s="589"/>
      <c r="I57" s="589"/>
      <c r="J57" s="589"/>
      <c r="K57" s="589"/>
      <c r="L57" s="589"/>
      <c r="M57" s="589"/>
      <c r="N57" s="656"/>
      <c r="O57" s="589">
        <v>80</v>
      </c>
    </row>
    <row r="58" spans="1:15" s="565" customFormat="1" ht="46.2" customHeight="1">
      <c r="A58" s="597" t="s">
        <v>867</v>
      </c>
      <c r="B58" s="599"/>
      <c r="C58" s="643"/>
      <c r="D58" s="598"/>
      <c r="E58" s="598"/>
      <c r="F58" s="598"/>
      <c r="G58" s="598"/>
      <c r="H58" s="598"/>
      <c r="I58" s="598"/>
      <c r="J58" s="598"/>
      <c r="K58" s="598"/>
      <c r="L58" s="599"/>
      <c r="M58" s="599"/>
      <c r="N58" s="599"/>
      <c r="O58" s="599"/>
    </row>
    <row r="59" spans="1:15" s="565" customFormat="1" ht="27">
      <c r="A59" s="583" t="s">
        <v>877</v>
      </c>
      <c r="B59" s="584"/>
      <c r="C59" s="635"/>
      <c r="D59" s="585"/>
      <c r="E59" s="585"/>
      <c r="F59" s="585"/>
      <c r="G59" s="585"/>
      <c r="H59" s="585"/>
      <c r="I59" s="585"/>
      <c r="J59" s="585"/>
      <c r="K59" s="585"/>
      <c r="L59" s="585"/>
      <c r="M59" s="585"/>
      <c r="N59" s="639"/>
      <c r="O59" s="585"/>
    </row>
    <row r="60" spans="1:15" s="565" customFormat="1" ht="49.2">
      <c r="A60" s="590" t="s">
        <v>869</v>
      </c>
      <c r="B60" s="594" t="s">
        <v>18</v>
      </c>
      <c r="C60" s="637" t="s">
        <v>854</v>
      </c>
      <c r="D60" s="585"/>
      <c r="E60" s="619"/>
      <c r="F60" s="585"/>
      <c r="G60" s="585"/>
      <c r="H60" s="585"/>
      <c r="I60" s="591"/>
      <c r="J60" s="619" t="s">
        <v>853</v>
      </c>
      <c r="K60" s="585"/>
      <c r="L60" s="585"/>
      <c r="M60" s="585"/>
      <c r="N60" s="585"/>
      <c r="O60" s="585">
        <v>12</v>
      </c>
    </row>
    <row r="61" spans="1:15" s="592" customFormat="1" ht="49.2">
      <c r="A61" s="590" t="s">
        <v>485</v>
      </c>
      <c r="B61" s="594" t="s">
        <v>6</v>
      </c>
      <c r="C61" s="618">
        <v>1000</v>
      </c>
      <c r="D61" s="591"/>
      <c r="E61" s="591"/>
      <c r="F61" s="591"/>
      <c r="G61" s="591"/>
      <c r="H61" s="591"/>
      <c r="I61" s="591"/>
      <c r="J61" s="591"/>
      <c r="K61" s="591"/>
      <c r="L61" s="591"/>
      <c r="M61" s="591"/>
      <c r="N61" s="639"/>
      <c r="O61" s="648">
        <v>1000</v>
      </c>
    </row>
    <row r="62" spans="1:15" s="565" customFormat="1" ht="27">
      <c r="A62" s="583" t="s">
        <v>878</v>
      </c>
      <c r="B62" s="584"/>
      <c r="C62" s="635"/>
      <c r="D62" s="585"/>
      <c r="E62" s="585"/>
      <c r="F62" s="585"/>
      <c r="G62" s="585"/>
      <c r="H62" s="585"/>
      <c r="I62" s="585"/>
      <c r="J62" s="585"/>
      <c r="K62" s="585"/>
      <c r="L62" s="585"/>
      <c r="M62" s="585"/>
      <c r="N62" s="639"/>
      <c r="O62" s="585"/>
    </row>
    <row r="63" spans="1:15" s="592" customFormat="1" ht="49.2">
      <c r="A63" s="590" t="s">
        <v>870</v>
      </c>
      <c r="B63" s="594" t="s">
        <v>4</v>
      </c>
      <c r="C63" s="618">
        <v>80</v>
      </c>
      <c r="D63" s="591"/>
      <c r="E63" s="591"/>
      <c r="F63" s="591"/>
      <c r="G63" s="591"/>
      <c r="H63" s="591"/>
      <c r="I63" s="591"/>
      <c r="J63" s="591"/>
      <c r="K63" s="591"/>
      <c r="L63" s="591"/>
      <c r="M63" s="591"/>
      <c r="N63" s="591"/>
      <c r="O63" s="591">
        <v>80</v>
      </c>
    </row>
    <row r="64" spans="1:15" s="565" customFormat="1" ht="46.2" customHeight="1">
      <c r="A64" s="597" t="s">
        <v>868</v>
      </c>
      <c r="B64" s="599"/>
      <c r="C64" s="643"/>
      <c r="D64" s="598"/>
      <c r="E64" s="598"/>
      <c r="F64" s="598"/>
      <c r="G64" s="598"/>
      <c r="H64" s="598"/>
      <c r="I64" s="598"/>
      <c r="J64" s="598"/>
      <c r="K64" s="598"/>
      <c r="L64" s="599"/>
      <c r="M64" s="599"/>
      <c r="N64" s="599"/>
      <c r="O64" s="599"/>
    </row>
    <row r="65" spans="1:15" s="565" customFormat="1" ht="27">
      <c r="A65" s="583" t="s">
        <v>877</v>
      </c>
      <c r="B65" s="584"/>
      <c r="C65" s="635"/>
      <c r="D65" s="585"/>
      <c r="E65" s="585"/>
      <c r="F65" s="585"/>
      <c r="G65" s="585"/>
      <c r="H65" s="585"/>
      <c r="I65" s="585"/>
      <c r="J65" s="585"/>
      <c r="K65" s="585"/>
      <c r="L65" s="585"/>
      <c r="M65" s="585"/>
      <c r="N65" s="639"/>
      <c r="O65" s="585"/>
    </row>
    <row r="66" spans="1:15" s="592" customFormat="1" ht="49.2">
      <c r="A66" s="590" t="s">
        <v>869</v>
      </c>
      <c r="B66" s="596" t="s">
        <v>18</v>
      </c>
      <c r="C66" s="641" t="s">
        <v>460</v>
      </c>
      <c r="D66" s="591"/>
      <c r="E66" s="639" t="s">
        <v>804</v>
      </c>
      <c r="F66" s="591"/>
      <c r="G66" s="591"/>
      <c r="H66" s="591"/>
      <c r="I66" s="591">
        <v>1</v>
      </c>
      <c r="J66" s="591"/>
      <c r="K66" s="591"/>
      <c r="L66" s="591"/>
      <c r="M66" s="591"/>
      <c r="N66" s="591"/>
      <c r="O66" s="591"/>
    </row>
    <row r="67" spans="1:15" s="565" customFormat="1" ht="48.6" customHeight="1">
      <c r="A67" s="572" t="s">
        <v>408</v>
      </c>
      <c r="B67" s="573"/>
      <c r="C67" s="631"/>
      <c r="D67" s="573"/>
      <c r="E67" s="573"/>
      <c r="F67" s="573"/>
      <c r="G67" s="573"/>
      <c r="H67" s="573"/>
      <c r="I67" s="573"/>
      <c r="J67" s="573"/>
      <c r="K67" s="573"/>
      <c r="L67" s="574"/>
      <c r="M67" s="574"/>
      <c r="N67" s="574"/>
      <c r="O67" s="574"/>
    </row>
    <row r="68" spans="1:15" s="565" customFormat="1" ht="67.2" customHeight="1">
      <c r="A68" s="575" t="s">
        <v>862</v>
      </c>
      <c r="B68" s="576"/>
      <c r="C68" s="632"/>
      <c r="D68" s="576"/>
      <c r="E68" s="576"/>
      <c r="F68" s="576"/>
      <c r="G68" s="576"/>
      <c r="H68" s="576"/>
      <c r="I68" s="576"/>
      <c r="J68" s="576"/>
      <c r="K68" s="576"/>
      <c r="L68" s="577"/>
      <c r="M68" s="577"/>
      <c r="N68" s="577"/>
      <c r="O68" s="577"/>
    </row>
    <row r="69" spans="1:15" s="565" customFormat="1" ht="46.2" customHeight="1">
      <c r="A69" s="603" t="s">
        <v>879</v>
      </c>
      <c r="B69" s="604"/>
      <c r="C69" s="628"/>
      <c r="D69" s="605"/>
      <c r="E69" s="605"/>
      <c r="F69" s="605"/>
      <c r="G69" s="605"/>
      <c r="H69" s="605"/>
      <c r="I69" s="605"/>
      <c r="J69" s="605"/>
      <c r="K69" s="605"/>
      <c r="L69" s="604"/>
      <c r="M69" s="604"/>
      <c r="N69" s="604"/>
      <c r="O69" s="604"/>
    </row>
    <row r="70" spans="1:15" s="565" customFormat="1" ht="27">
      <c r="A70" s="583" t="s">
        <v>877</v>
      </c>
      <c r="B70" s="584"/>
      <c r="C70" s="635"/>
      <c r="D70" s="585"/>
      <c r="E70" s="585"/>
      <c r="F70" s="585"/>
      <c r="G70" s="585"/>
      <c r="H70" s="585"/>
      <c r="I70" s="585"/>
      <c r="J70" s="585"/>
      <c r="K70" s="585"/>
      <c r="L70" s="585"/>
      <c r="M70" s="585"/>
      <c r="N70" s="639"/>
      <c r="O70" s="585"/>
    </row>
    <row r="71" spans="1:15" s="565" customFormat="1" ht="27">
      <c r="A71" s="586" t="s">
        <v>493</v>
      </c>
      <c r="B71" s="584" t="s">
        <v>12</v>
      </c>
      <c r="C71" s="635" t="s">
        <v>827</v>
      </c>
      <c r="D71" s="591"/>
      <c r="E71" s="591"/>
      <c r="F71" s="591"/>
      <c r="G71" s="591"/>
      <c r="H71" s="619" t="s">
        <v>640</v>
      </c>
      <c r="I71" s="591"/>
      <c r="J71" s="591"/>
      <c r="K71" s="591"/>
      <c r="L71" s="591"/>
      <c r="M71" s="591"/>
      <c r="N71" s="639"/>
      <c r="O71" s="585">
        <v>80</v>
      </c>
    </row>
    <row r="72" spans="1:15" s="565" customFormat="1" ht="27">
      <c r="A72" s="586" t="s">
        <v>494</v>
      </c>
      <c r="B72" s="584" t="s">
        <v>8</v>
      </c>
      <c r="C72" s="635">
        <v>60</v>
      </c>
      <c r="D72" s="585"/>
      <c r="E72" s="585"/>
      <c r="F72" s="585"/>
      <c r="G72" s="585"/>
      <c r="H72" s="585"/>
      <c r="I72" s="585"/>
      <c r="J72" s="585"/>
      <c r="K72" s="585"/>
      <c r="L72" s="585"/>
      <c r="M72" s="585"/>
      <c r="N72" s="639"/>
      <c r="O72" s="585">
        <v>60</v>
      </c>
    </row>
    <row r="73" spans="1:15" s="565" customFormat="1" ht="27">
      <c r="A73" s="583" t="s">
        <v>878</v>
      </c>
      <c r="B73" s="584"/>
      <c r="C73" s="635"/>
      <c r="D73" s="585"/>
      <c r="E73" s="585"/>
      <c r="F73" s="585"/>
      <c r="G73" s="585"/>
      <c r="H73" s="585"/>
      <c r="I73" s="585"/>
      <c r="J73" s="585"/>
      <c r="K73" s="585"/>
      <c r="L73" s="585"/>
      <c r="M73" s="585"/>
      <c r="N73" s="639"/>
      <c r="O73" s="585"/>
    </row>
    <row r="74" spans="1:15" s="565" customFormat="1" ht="27">
      <c r="A74" s="586" t="s">
        <v>786</v>
      </c>
      <c r="B74" s="584" t="s">
        <v>4</v>
      </c>
      <c r="C74" s="635">
        <v>5</v>
      </c>
      <c r="D74" s="585"/>
      <c r="E74" s="585"/>
      <c r="F74" s="585"/>
      <c r="G74" s="585"/>
      <c r="H74" s="585"/>
      <c r="I74" s="585"/>
      <c r="J74" s="585"/>
      <c r="K74" s="585"/>
      <c r="L74" s="585"/>
      <c r="M74" s="585"/>
      <c r="N74" s="639"/>
      <c r="O74" s="585">
        <v>5</v>
      </c>
    </row>
    <row r="75" spans="1:15" s="565" customFormat="1" ht="46.2" customHeight="1">
      <c r="A75" s="606" t="s">
        <v>892</v>
      </c>
      <c r="B75" s="607"/>
      <c r="C75" s="608"/>
      <c r="D75" s="609"/>
      <c r="E75" s="609"/>
      <c r="F75" s="609"/>
      <c r="G75" s="609"/>
      <c r="H75" s="609"/>
      <c r="I75" s="609"/>
      <c r="J75" s="609"/>
      <c r="K75" s="609"/>
      <c r="L75" s="607"/>
      <c r="M75" s="607"/>
      <c r="N75" s="607"/>
      <c r="O75" s="607"/>
    </row>
    <row r="76" spans="1:15" s="565" customFormat="1" ht="27">
      <c r="A76" s="583" t="s">
        <v>877</v>
      </c>
      <c r="B76" s="584"/>
      <c r="C76" s="635"/>
      <c r="D76" s="585"/>
      <c r="E76" s="585"/>
      <c r="F76" s="585"/>
      <c r="G76" s="585"/>
      <c r="H76" s="585"/>
      <c r="I76" s="585"/>
      <c r="J76" s="585"/>
      <c r="K76" s="585"/>
      <c r="L76" s="585"/>
      <c r="M76" s="585"/>
      <c r="N76" s="639"/>
      <c r="O76" s="585"/>
    </row>
    <row r="77" spans="1:15" s="565" customFormat="1" ht="49.2">
      <c r="A77" s="586" t="s">
        <v>495</v>
      </c>
      <c r="B77" s="610" t="s">
        <v>12</v>
      </c>
      <c r="C77" s="644" t="s">
        <v>961</v>
      </c>
      <c r="D77" s="585"/>
      <c r="E77" s="585"/>
      <c r="F77" s="585" t="s">
        <v>824</v>
      </c>
      <c r="G77" s="585"/>
      <c r="H77" s="619" t="s">
        <v>828</v>
      </c>
      <c r="I77" s="585">
        <v>350</v>
      </c>
      <c r="J77" s="585"/>
      <c r="K77" s="585"/>
      <c r="L77" s="619" t="s">
        <v>960</v>
      </c>
      <c r="M77" s="585"/>
      <c r="N77" s="585"/>
      <c r="O77" s="585"/>
    </row>
    <row r="78" spans="1:15" s="565" customFormat="1" ht="27">
      <c r="A78" s="586" t="s">
        <v>496</v>
      </c>
      <c r="B78" s="584" t="s">
        <v>12</v>
      </c>
      <c r="C78" s="635" t="s">
        <v>830</v>
      </c>
      <c r="D78" s="585"/>
      <c r="E78" s="585"/>
      <c r="F78" s="585"/>
      <c r="G78" s="585"/>
      <c r="H78" s="619" t="s">
        <v>829</v>
      </c>
      <c r="I78" s="585">
        <v>30</v>
      </c>
      <c r="J78" s="585"/>
      <c r="K78" s="585"/>
      <c r="L78" s="585"/>
      <c r="M78" s="585"/>
      <c r="N78" s="639"/>
      <c r="O78" s="585">
        <v>50</v>
      </c>
    </row>
    <row r="79" spans="1:15" s="565" customFormat="1" ht="49.2">
      <c r="A79" s="586" t="s">
        <v>497</v>
      </c>
      <c r="B79" s="584" t="s">
        <v>12</v>
      </c>
      <c r="C79" s="635">
        <v>5</v>
      </c>
      <c r="D79" s="585"/>
      <c r="E79" s="585"/>
      <c r="F79" s="585"/>
      <c r="G79" s="585"/>
      <c r="H79" s="585"/>
      <c r="I79" s="585"/>
      <c r="J79" s="585"/>
      <c r="K79" s="585"/>
      <c r="L79" s="585"/>
      <c r="M79" s="585"/>
      <c r="N79" s="639"/>
      <c r="O79" s="585">
        <v>5</v>
      </c>
    </row>
    <row r="80" spans="1:15" s="565" customFormat="1" ht="27">
      <c r="A80" s="583" t="s">
        <v>878</v>
      </c>
      <c r="B80" s="584"/>
      <c r="C80" s="635"/>
      <c r="D80" s="585"/>
      <c r="E80" s="585"/>
      <c r="F80" s="585"/>
      <c r="G80" s="585"/>
      <c r="H80" s="585"/>
      <c r="I80" s="585"/>
      <c r="J80" s="585"/>
      <c r="K80" s="585"/>
      <c r="L80" s="585"/>
      <c r="M80" s="585"/>
      <c r="N80" s="639"/>
      <c r="O80" s="585"/>
    </row>
    <row r="81" spans="1:16" s="565" customFormat="1" ht="49.2">
      <c r="A81" s="586" t="s">
        <v>870</v>
      </c>
      <c r="B81" s="584" t="s">
        <v>4</v>
      </c>
      <c r="C81" s="635">
        <v>80</v>
      </c>
      <c r="D81" s="585"/>
      <c r="E81" s="585"/>
      <c r="F81" s="585"/>
      <c r="G81" s="585"/>
      <c r="H81" s="585"/>
      <c r="I81" s="585"/>
      <c r="J81" s="585"/>
      <c r="K81" s="585"/>
      <c r="L81" s="585"/>
      <c r="M81" s="585"/>
      <c r="N81" s="639"/>
      <c r="O81" s="585">
        <v>80</v>
      </c>
    </row>
    <row r="82" spans="1:16" s="565" customFormat="1" ht="67.2" customHeight="1">
      <c r="A82" s="603" t="s">
        <v>880</v>
      </c>
      <c r="B82" s="604"/>
      <c r="C82" s="628"/>
      <c r="D82" s="605"/>
      <c r="E82" s="605"/>
      <c r="F82" s="605"/>
      <c r="G82" s="605"/>
      <c r="H82" s="605"/>
      <c r="I82" s="605"/>
      <c r="J82" s="605"/>
      <c r="K82" s="605"/>
      <c r="L82" s="604"/>
      <c r="M82" s="604"/>
      <c r="N82" s="604"/>
      <c r="O82" s="604"/>
    </row>
    <row r="83" spans="1:16" s="565" customFormat="1" ht="27">
      <c r="A83" s="583" t="s">
        <v>877</v>
      </c>
      <c r="B83" s="584"/>
      <c r="C83" s="635"/>
      <c r="D83" s="585"/>
      <c r="E83" s="585"/>
      <c r="F83" s="585"/>
      <c r="G83" s="585"/>
      <c r="H83" s="585"/>
      <c r="I83" s="585"/>
      <c r="J83" s="585"/>
      <c r="K83" s="585"/>
      <c r="L83" s="585"/>
      <c r="M83" s="585"/>
      <c r="N83" s="639"/>
      <c r="O83" s="585"/>
    </row>
    <row r="84" spans="1:16" s="565" customFormat="1" ht="21" customHeight="1">
      <c r="A84" s="586" t="s">
        <v>489</v>
      </c>
      <c r="B84" s="584" t="s">
        <v>21</v>
      </c>
      <c r="C84" s="635">
        <v>6</v>
      </c>
      <c r="D84" s="585"/>
      <c r="E84" s="585"/>
      <c r="F84" s="585"/>
      <c r="G84" s="585"/>
      <c r="H84" s="585"/>
      <c r="I84" s="585"/>
      <c r="J84" s="585"/>
      <c r="K84" s="585"/>
      <c r="L84" s="585"/>
      <c r="M84" s="585"/>
      <c r="N84" s="585"/>
      <c r="O84" s="591">
        <v>6</v>
      </c>
    </row>
    <row r="85" spans="1:16" s="565" customFormat="1" ht="68.400000000000006" customHeight="1">
      <c r="A85" s="606" t="s">
        <v>891</v>
      </c>
      <c r="B85" s="607"/>
      <c r="C85" s="608"/>
      <c r="D85" s="609"/>
      <c r="E85" s="609"/>
      <c r="F85" s="609"/>
      <c r="G85" s="609"/>
      <c r="H85" s="609"/>
      <c r="I85" s="609"/>
      <c r="J85" s="609"/>
      <c r="K85" s="609"/>
      <c r="L85" s="607"/>
      <c r="M85" s="607"/>
      <c r="N85" s="607"/>
      <c r="O85" s="607"/>
    </row>
    <row r="86" spans="1:16" s="565" customFormat="1" ht="27">
      <c r="A86" s="583" t="s">
        <v>877</v>
      </c>
      <c r="B86" s="584"/>
      <c r="C86" s="635"/>
      <c r="D86" s="585"/>
      <c r="E86" s="585"/>
      <c r="F86" s="585"/>
      <c r="G86" s="585"/>
      <c r="H86" s="585"/>
      <c r="I86" s="585"/>
      <c r="J86" s="585"/>
      <c r="K86" s="585"/>
      <c r="L86" s="585"/>
      <c r="M86" s="585"/>
      <c r="N86" s="639"/>
      <c r="O86" s="585"/>
    </row>
    <row r="87" spans="1:16" s="565" customFormat="1" ht="43.95" customHeight="1">
      <c r="A87" s="586" t="s">
        <v>872</v>
      </c>
      <c r="B87" s="584" t="s">
        <v>12</v>
      </c>
      <c r="C87" s="635">
        <v>23</v>
      </c>
      <c r="D87" s="585"/>
      <c r="E87" s="585"/>
      <c r="F87" s="585"/>
      <c r="G87" s="585"/>
      <c r="H87" s="585"/>
      <c r="I87" s="585"/>
      <c r="J87" s="585"/>
      <c r="K87" s="585"/>
      <c r="L87" s="585"/>
      <c r="M87" s="585"/>
      <c r="N87" s="585"/>
      <c r="O87" s="591">
        <v>23</v>
      </c>
    </row>
    <row r="88" spans="1:16" s="565" customFormat="1" ht="48.6" customHeight="1">
      <c r="A88" s="572" t="s">
        <v>873</v>
      </c>
      <c r="B88" s="573"/>
      <c r="C88" s="631"/>
      <c r="D88" s="573"/>
      <c r="E88" s="573"/>
      <c r="F88" s="573"/>
      <c r="G88" s="573"/>
      <c r="H88" s="573"/>
      <c r="I88" s="573"/>
      <c r="J88" s="573"/>
      <c r="K88" s="573"/>
      <c r="L88" s="574"/>
      <c r="M88" s="574"/>
      <c r="N88" s="574"/>
      <c r="O88" s="574"/>
    </row>
    <row r="89" spans="1:16" s="565" customFormat="1" ht="67.2" customHeight="1">
      <c r="A89" s="575" t="s">
        <v>862</v>
      </c>
      <c r="B89" s="576"/>
      <c r="C89" s="632"/>
      <c r="D89" s="576"/>
      <c r="E89" s="576"/>
      <c r="F89" s="576"/>
      <c r="G89" s="576"/>
      <c r="H89" s="576"/>
      <c r="I89" s="576"/>
      <c r="J89" s="576"/>
      <c r="K89" s="576"/>
      <c r="L89" s="577"/>
      <c r="M89" s="577"/>
      <c r="N89" s="577"/>
      <c r="O89" s="577"/>
    </row>
    <row r="90" spans="1:16" s="565" customFormat="1" ht="27">
      <c r="A90" s="583" t="s">
        <v>877</v>
      </c>
      <c r="B90" s="584"/>
      <c r="C90" s="635"/>
      <c r="D90" s="585"/>
      <c r="E90" s="585"/>
      <c r="F90" s="585"/>
      <c r="G90" s="585"/>
      <c r="H90" s="585"/>
      <c r="I90" s="585"/>
      <c r="J90" s="585"/>
      <c r="K90" s="585"/>
      <c r="L90" s="585"/>
      <c r="M90" s="585"/>
      <c r="N90" s="639"/>
      <c r="O90" s="585"/>
    </row>
    <row r="91" spans="1:16" s="565" customFormat="1" ht="27">
      <c r="A91" s="586" t="s">
        <v>787</v>
      </c>
      <c r="B91" s="591" t="s">
        <v>8</v>
      </c>
      <c r="C91" s="638" t="s">
        <v>1021</v>
      </c>
      <c r="D91" s="585"/>
      <c r="E91" s="585"/>
      <c r="F91" s="585"/>
      <c r="G91" s="585"/>
      <c r="H91" s="619" t="s">
        <v>818</v>
      </c>
      <c r="I91" s="619" t="s">
        <v>782</v>
      </c>
      <c r="J91" s="585"/>
      <c r="K91" s="619" t="s">
        <v>921</v>
      </c>
      <c r="L91" s="619" t="s">
        <v>921</v>
      </c>
      <c r="M91" s="619" t="s">
        <v>921</v>
      </c>
      <c r="N91" s="585"/>
      <c r="O91" s="585">
        <v>25</v>
      </c>
      <c r="P91" s="565" t="s">
        <v>875</v>
      </c>
    </row>
    <row r="92" spans="1:16" s="565" customFormat="1" ht="27">
      <c r="A92" s="586" t="s">
        <v>788</v>
      </c>
      <c r="B92" s="584" t="s">
        <v>12</v>
      </c>
      <c r="C92" s="638" t="s">
        <v>1022</v>
      </c>
      <c r="D92" s="585"/>
      <c r="E92" s="585"/>
      <c r="F92" s="585"/>
      <c r="G92" s="619" t="s">
        <v>818</v>
      </c>
      <c r="H92" s="619" t="s">
        <v>818</v>
      </c>
      <c r="I92" s="619" t="s">
        <v>810</v>
      </c>
      <c r="J92" s="619" t="s">
        <v>818</v>
      </c>
      <c r="K92" s="619" t="s">
        <v>818</v>
      </c>
      <c r="L92" s="619" t="s">
        <v>810</v>
      </c>
      <c r="M92" s="619" t="s">
        <v>810</v>
      </c>
      <c r="N92" s="585"/>
      <c r="O92" s="585">
        <v>50</v>
      </c>
      <c r="P92" s="565" t="s">
        <v>875</v>
      </c>
    </row>
    <row r="93" spans="1:16" s="565" customFormat="1" ht="67.2" customHeight="1">
      <c r="A93" s="603" t="s">
        <v>881</v>
      </c>
      <c r="B93" s="604"/>
      <c r="C93" s="628"/>
      <c r="D93" s="605"/>
      <c r="E93" s="605"/>
      <c r="F93" s="605"/>
      <c r="G93" s="605"/>
      <c r="H93" s="605"/>
      <c r="I93" s="605"/>
      <c r="J93" s="605"/>
      <c r="K93" s="605"/>
      <c r="L93" s="604"/>
      <c r="M93" s="604"/>
      <c r="N93" s="604"/>
      <c r="O93" s="604"/>
    </row>
    <row r="94" spans="1:16" s="565" customFormat="1" ht="27">
      <c r="A94" s="583" t="s">
        <v>877</v>
      </c>
      <c r="B94" s="584"/>
      <c r="C94" s="635"/>
      <c r="D94" s="585"/>
      <c r="E94" s="585"/>
      <c r="F94" s="585"/>
      <c r="G94" s="585"/>
      <c r="H94" s="585"/>
      <c r="I94" s="585"/>
      <c r="J94" s="585"/>
      <c r="K94" s="585"/>
      <c r="L94" s="585"/>
      <c r="M94" s="585"/>
      <c r="N94" s="639"/>
      <c r="O94" s="585"/>
    </row>
    <row r="95" spans="1:16" s="565" customFormat="1" ht="27">
      <c r="A95" s="586" t="s">
        <v>499</v>
      </c>
      <c r="B95" s="584" t="s">
        <v>29</v>
      </c>
      <c r="C95" s="645" t="s">
        <v>728</v>
      </c>
      <c r="D95" s="585"/>
      <c r="E95" s="585"/>
      <c r="F95" s="585">
        <v>6</v>
      </c>
      <c r="G95" s="585"/>
      <c r="H95" s="619" t="s">
        <v>727</v>
      </c>
      <c r="I95" s="585"/>
      <c r="J95" s="585"/>
      <c r="K95" s="585"/>
      <c r="L95" s="585"/>
      <c r="M95" s="585"/>
      <c r="N95" s="585"/>
      <c r="O95" s="585"/>
    </row>
    <row r="96" spans="1:16" s="565" customFormat="1" ht="49.2">
      <c r="A96" s="586" t="s">
        <v>500</v>
      </c>
      <c r="B96" s="584" t="s">
        <v>7</v>
      </c>
      <c r="C96" s="635">
        <v>1</v>
      </c>
      <c r="D96" s="585"/>
      <c r="E96" s="585"/>
      <c r="F96" s="585"/>
      <c r="G96" s="585"/>
      <c r="H96" s="585"/>
      <c r="I96" s="585"/>
      <c r="J96" s="585"/>
      <c r="K96" s="585"/>
      <c r="L96" s="585"/>
      <c r="M96" s="585"/>
      <c r="N96" s="639"/>
      <c r="O96" s="585">
        <v>1</v>
      </c>
    </row>
    <row r="97" spans="1:15" s="565" customFormat="1" ht="49.2">
      <c r="A97" s="586" t="s">
        <v>501</v>
      </c>
      <c r="B97" s="584" t="s">
        <v>33</v>
      </c>
      <c r="C97" s="645" t="s">
        <v>728</v>
      </c>
      <c r="D97" s="585"/>
      <c r="E97" s="585"/>
      <c r="F97" s="585"/>
      <c r="G97" s="585"/>
      <c r="H97" s="585"/>
      <c r="I97" s="585"/>
      <c r="J97" s="585"/>
      <c r="K97" s="585"/>
      <c r="L97" s="585" t="s">
        <v>728</v>
      </c>
      <c r="M97" s="585"/>
      <c r="N97" s="585"/>
      <c r="O97" s="585"/>
    </row>
    <row r="98" spans="1:15" s="565" customFormat="1" ht="28.2" customHeight="1">
      <c r="A98" s="586" t="s">
        <v>504</v>
      </c>
      <c r="B98" s="584" t="s">
        <v>12</v>
      </c>
      <c r="C98" s="635" t="s">
        <v>856</v>
      </c>
      <c r="D98" s="585"/>
      <c r="E98" s="585"/>
      <c r="F98" s="585"/>
      <c r="G98" s="585"/>
      <c r="H98" s="585"/>
      <c r="I98" s="585"/>
      <c r="J98" s="619" t="s">
        <v>855</v>
      </c>
      <c r="K98" s="619"/>
      <c r="L98" s="585">
        <v>300</v>
      </c>
      <c r="M98" s="585"/>
      <c r="N98" s="585"/>
      <c r="O98" s="585"/>
    </row>
    <row r="99" spans="1:15" s="565" customFormat="1" ht="27">
      <c r="A99" s="583" t="s">
        <v>878</v>
      </c>
      <c r="B99" s="584"/>
      <c r="C99" s="635"/>
      <c r="D99" s="585"/>
      <c r="E99" s="585"/>
      <c r="F99" s="585"/>
      <c r="G99" s="585"/>
      <c r="H99" s="585"/>
      <c r="I99" s="585"/>
      <c r="J99" s="585"/>
      <c r="K99" s="585"/>
      <c r="L99" s="585"/>
      <c r="M99" s="585"/>
      <c r="N99" s="639"/>
      <c r="O99" s="585"/>
    </row>
    <row r="100" spans="1:15" s="565" customFormat="1" ht="49.2">
      <c r="A100" s="586" t="s">
        <v>505</v>
      </c>
      <c r="B100" s="584" t="s">
        <v>4</v>
      </c>
      <c r="C100" s="635">
        <v>80</v>
      </c>
      <c r="D100" s="585"/>
      <c r="E100" s="585"/>
      <c r="F100" s="585"/>
      <c r="G100" s="585"/>
      <c r="H100" s="585"/>
      <c r="I100" s="585"/>
      <c r="J100" s="585"/>
      <c r="K100" s="585"/>
      <c r="L100" s="585"/>
      <c r="M100" s="585"/>
      <c r="N100" s="639"/>
      <c r="O100" s="585">
        <v>80</v>
      </c>
    </row>
    <row r="101" spans="1:15" s="614" customFormat="1" ht="30" customHeight="1">
      <c r="A101" s="611" t="s">
        <v>889</v>
      </c>
      <c r="B101" s="612"/>
      <c r="C101" s="646"/>
      <c r="D101" s="613"/>
      <c r="E101" s="613"/>
      <c r="F101" s="613"/>
      <c r="G101" s="613"/>
      <c r="H101" s="613"/>
      <c r="I101" s="613"/>
      <c r="J101" s="613"/>
      <c r="K101" s="613"/>
      <c r="L101" s="613"/>
      <c r="M101" s="613"/>
      <c r="N101" s="613"/>
      <c r="O101" s="613"/>
    </row>
    <row r="102" spans="1:15" s="565" customFormat="1" ht="27">
      <c r="A102" s="583" t="s">
        <v>877</v>
      </c>
      <c r="B102" s="584"/>
      <c r="C102" s="635"/>
      <c r="D102" s="585"/>
      <c r="E102" s="585"/>
      <c r="F102" s="585"/>
      <c r="G102" s="585"/>
      <c r="H102" s="585"/>
      <c r="I102" s="585"/>
      <c r="J102" s="585"/>
      <c r="K102" s="585"/>
      <c r="L102" s="585"/>
      <c r="M102" s="585"/>
      <c r="N102" s="639"/>
      <c r="O102" s="585"/>
    </row>
    <row r="103" spans="1:15" s="565" customFormat="1" ht="41.4" customHeight="1">
      <c r="A103" s="590" t="s">
        <v>506</v>
      </c>
      <c r="B103" s="584" t="s">
        <v>12</v>
      </c>
      <c r="C103" s="640" t="s">
        <v>1023</v>
      </c>
      <c r="D103" s="585"/>
      <c r="E103" s="585"/>
      <c r="F103" s="585"/>
      <c r="G103" s="585"/>
      <c r="H103" s="585"/>
      <c r="I103" s="585"/>
      <c r="J103" s="585"/>
      <c r="K103" s="585"/>
      <c r="L103" s="619" t="s">
        <v>950</v>
      </c>
      <c r="M103" s="619" t="s">
        <v>825</v>
      </c>
      <c r="N103" s="585"/>
      <c r="O103" s="619"/>
    </row>
    <row r="104" spans="1:15" s="565" customFormat="1" ht="49.2">
      <c r="A104" s="611" t="s">
        <v>890</v>
      </c>
      <c r="B104" s="612"/>
      <c r="C104" s="646"/>
      <c r="D104" s="609"/>
      <c r="E104" s="609"/>
      <c r="F104" s="609"/>
      <c r="G104" s="609"/>
      <c r="H104" s="609"/>
      <c r="I104" s="609"/>
      <c r="J104" s="609"/>
      <c r="K104" s="609"/>
      <c r="L104" s="609"/>
      <c r="M104" s="609"/>
      <c r="N104" s="609"/>
      <c r="O104" s="609"/>
    </row>
    <row r="105" spans="1:15" s="565" customFormat="1" ht="27">
      <c r="A105" s="583" t="s">
        <v>877</v>
      </c>
      <c r="B105" s="584"/>
      <c r="C105" s="635"/>
      <c r="D105" s="585"/>
      <c r="E105" s="585"/>
      <c r="F105" s="585"/>
      <c r="G105" s="585"/>
      <c r="H105" s="585"/>
      <c r="I105" s="585"/>
      <c r="J105" s="585"/>
      <c r="K105" s="585"/>
      <c r="L105" s="585"/>
      <c r="M105" s="585"/>
      <c r="N105" s="639"/>
      <c r="O105" s="585"/>
    </row>
    <row r="106" spans="1:15" s="565" customFormat="1" ht="49.2">
      <c r="A106" s="586" t="s">
        <v>876</v>
      </c>
      <c r="B106" s="610" t="s">
        <v>6</v>
      </c>
      <c r="C106" s="644" t="s">
        <v>1024</v>
      </c>
      <c r="D106" s="619" t="s">
        <v>819</v>
      </c>
      <c r="E106" s="619" t="s">
        <v>819</v>
      </c>
      <c r="F106" s="619" t="s">
        <v>819</v>
      </c>
      <c r="G106" s="619" t="s">
        <v>842</v>
      </c>
      <c r="H106" s="619" t="s">
        <v>842</v>
      </c>
      <c r="I106" s="619" t="s">
        <v>848</v>
      </c>
      <c r="J106" s="619" t="s">
        <v>857</v>
      </c>
      <c r="K106" s="619" t="s">
        <v>922</v>
      </c>
      <c r="L106" s="619" t="s">
        <v>951</v>
      </c>
      <c r="M106" s="619" t="s">
        <v>951</v>
      </c>
      <c r="N106" s="619"/>
      <c r="O106" s="619" t="s">
        <v>789</v>
      </c>
    </row>
    <row r="107" spans="1:15" s="565" customFormat="1" ht="28.95" customHeight="1">
      <c r="A107" s="603" t="s">
        <v>893</v>
      </c>
      <c r="B107" s="604"/>
      <c r="C107" s="628"/>
      <c r="D107" s="605"/>
      <c r="E107" s="605"/>
      <c r="F107" s="605"/>
      <c r="G107" s="605"/>
      <c r="H107" s="605"/>
      <c r="I107" s="605"/>
      <c r="J107" s="605"/>
      <c r="K107" s="605"/>
      <c r="L107" s="604"/>
      <c r="M107" s="604"/>
      <c r="N107" s="604"/>
      <c r="O107" s="604"/>
    </row>
    <row r="108" spans="1:15" s="565" customFormat="1" ht="27">
      <c r="A108" s="583" t="s">
        <v>878</v>
      </c>
      <c r="B108" s="584"/>
      <c r="C108" s="635"/>
      <c r="D108" s="585"/>
      <c r="E108" s="585"/>
      <c r="F108" s="585"/>
      <c r="G108" s="585"/>
      <c r="H108" s="585"/>
      <c r="I108" s="585"/>
      <c r="J108" s="585"/>
      <c r="K108" s="585"/>
      <c r="L108" s="585"/>
      <c r="M108" s="585"/>
      <c r="N108" s="639"/>
      <c r="O108" s="585"/>
    </row>
    <row r="109" spans="1:15" s="565" customFormat="1" ht="67.95" customHeight="1">
      <c r="A109" s="586" t="s">
        <v>895</v>
      </c>
      <c r="B109" s="591" t="s">
        <v>4</v>
      </c>
      <c r="C109" s="638" t="s">
        <v>1049</v>
      </c>
      <c r="D109" s="619" t="s">
        <v>792</v>
      </c>
      <c r="E109" s="619" t="s">
        <v>793</v>
      </c>
      <c r="F109" s="619" t="s">
        <v>822</v>
      </c>
      <c r="G109" s="619" t="s">
        <v>823</v>
      </c>
      <c r="H109" s="619" t="s">
        <v>838</v>
      </c>
      <c r="I109" s="619" t="s">
        <v>843</v>
      </c>
      <c r="J109" s="619" t="s">
        <v>850</v>
      </c>
      <c r="K109" s="619" t="s">
        <v>953</v>
      </c>
      <c r="L109" s="619" t="s">
        <v>954</v>
      </c>
      <c r="M109" s="619" t="s">
        <v>1020</v>
      </c>
      <c r="N109" s="619"/>
      <c r="O109" s="585">
        <v>50</v>
      </c>
    </row>
    <row r="110" spans="1:15" s="614" customFormat="1" ht="67.95" customHeight="1">
      <c r="A110" s="611" t="s">
        <v>901</v>
      </c>
      <c r="B110" s="612"/>
      <c r="C110" s="646"/>
      <c r="D110" s="613"/>
      <c r="E110" s="613"/>
      <c r="F110" s="613"/>
      <c r="G110" s="613"/>
      <c r="H110" s="613"/>
      <c r="I110" s="613"/>
      <c r="J110" s="613"/>
      <c r="K110" s="613"/>
      <c r="L110" s="613"/>
      <c r="M110" s="613"/>
      <c r="N110" s="613"/>
      <c r="O110" s="613"/>
    </row>
    <row r="111" spans="1:15" s="565" customFormat="1" ht="67.2" customHeight="1">
      <c r="A111" s="603" t="s">
        <v>896</v>
      </c>
      <c r="B111" s="604"/>
      <c r="C111" s="628"/>
      <c r="D111" s="605"/>
      <c r="E111" s="605"/>
      <c r="F111" s="605"/>
      <c r="G111" s="605"/>
      <c r="H111" s="605"/>
      <c r="I111" s="605"/>
      <c r="J111" s="605"/>
      <c r="K111" s="605"/>
      <c r="L111" s="604"/>
      <c r="M111" s="604"/>
      <c r="N111" s="604"/>
      <c r="O111" s="604"/>
    </row>
    <row r="112" spans="1:15" s="565" customFormat="1" ht="27">
      <c r="A112" s="583" t="s">
        <v>878</v>
      </c>
      <c r="B112" s="584"/>
      <c r="C112" s="635"/>
      <c r="D112" s="585"/>
      <c r="E112" s="585"/>
      <c r="F112" s="585"/>
      <c r="G112" s="585"/>
      <c r="H112" s="585"/>
      <c r="I112" s="585"/>
      <c r="J112" s="585"/>
      <c r="K112" s="585"/>
      <c r="L112" s="585"/>
      <c r="M112" s="585"/>
      <c r="N112" s="639"/>
      <c r="O112" s="585"/>
    </row>
    <row r="113" spans="1:16" s="565" customFormat="1" ht="73.8">
      <c r="A113" s="586" t="s">
        <v>894</v>
      </c>
      <c r="B113" s="584" t="s">
        <v>4</v>
      </c>
      <c r="C113" s="638" t="s">
        <v>845</v>
      </c>
      <c r="D113" s="619" t="s">
        <v>790</v>
      </c>
      <c r="E113" s="619" t="s">
        <v>791</v>
      </c>
      <c r="F113" s="619" t="s">
        <v>820</v>
      </c>
      <c r="G113" s="619" t="s">
        <v>821</v>
      </c>
      <c r="H113" s="619" t="s">
        <v>837</v>
      </c>
      <c r="I113" s="619" t="s">
        <v>844</v>
      </c>
      <c r="J113" s="619" t="s">
        <v>844</v>
      </c>
      <c r="K113" s="619" t="s">
        <v>844</v>
      </c>
      <c r="L113" s="619" t="s">
        <v>844</v>
      </c>
      <c r="M113" s="619" t="s">
        <v>844</v>
      </c>
      <c r="N113" s="657"/>
      <c r="O113" s="585">
        <v>49</v>
      </c>
    </row>
    <row r="114" spans="1:16" s="614" customFormat="1" ht="67.95" customHeight="1">
      <c r="A114" s="611" t="s">
        <v>900</v>
      </c>
      <c r="B114" s="612"/>
      <c r="C114" s="646"/>
      <c r="D114" s="613"/>
      <c r="E114" s="613"/>
      <c r="F114" s="613"/>
      <c r="G114" s="613"/>
      <c r="H114" s="613"/>
      <c r="I114" s="613"/>
      <c r="J114" s="613"/>
      <c r="K114" s="613"/>
      <c r="L114" s="613"/>
      <c r="M114" s="613"/>
      <c r="N114" s="613"/>
      <c r="O114" s="613"/>
    </row>
    <row r="115" spans="1:16" s="565" customFormat="1" ht="67.2" customHeight="1">
      <c r="A115" s="603" t="s">
        <v>897</v>
      </c>
      <c r="B115" s="604"/>
      <c r="C115" s="628"/>
      <c r="D115" s="605"/>
      <c r="E115" s="605"/>
      <c r="F115" s="605"/>
      <c r="G115" s="605"/>
      <c r="H115" s="605"/>
      <c r="I115" s="605"/>
      <c r="J115" s="605"/>
      <c r="K115" s="605"/>
      <c r="L115" s="604"/>
      <c r="M115" s="604"/>
      <c r="N115" s="604"/>
      <c r="O115" s="604"/>
    </row>
    <row r="116" spans="1:16" s="565" customFormat="1" ht="27">
      <c r="A116" s="583" t="s">
        <v>878</v>
      </c>
      <c r="B116" s="584"/>
      <c r="C116" s="635"/>
      <c r="D116" s="585"/>
      <c r="E116" s="585"/>
      <c r="F116" s="585"/>
      <c r="G116" s="585"/>
      <c r="H116" s="585"/>
      <c r="I116" s="585"/>
      <c r="J116" s="585"/>
      <c r="K116" s="585"/>
      <c r="L116" s="585"/>
      <c r="M116" s="585"/>
      <c r="N116" s="639"/>
      <c r="O116" s="585"/>
    </row>
    <row r="117" spans="1:16" s="565" customFormat="1" ht="66.599999999999994" customHeight="1">
      <c r="A117" s="615" t="s">
        <v>898</v>
      </c>
      <c r="B117" s="616" t="s">
        <v>4</v>
      </c>
      <c r="C117" s="638">
        <v>35</v>
      </c>
      <c r="D117" s="585"/>
      <c r="E117" s="585"/>
      <c r="F117" s="585"/>
      <c r="G117" s="585"/>
      <c r="H117" s="585"/>
      <c r="I117" s="585"/>
      <c r="J117" s="585"/>
      <c r="K117" s="585"/>
      <c r="L117" s="585"/>
      <c r="M117" s="585"/>
      <c r="N117" s="585"/>
      <c r="O117" s="585">
        <v>35</v>
      </c>
    </row>
    <row r="118" spans="1:16" s="614" customFormat="1" ht="67.95" customHeight="1">
      <c r="A118" s="611" t="s">
        <v>899</v>
      </c>
      <c r="B118" s="612"/>
      <c r="C118" s="646"/>
      <c r="D118" s="613"/>
      <c r="E118" s="613"/>
      <c r="F118" s="613"/>
      <c r="G118" s="613"/>
      <c r="H118" s="613"/>
      <c r="I118" s="613"/>
      <c r="J118" s="613"/>
      <c r="K118" s="613"/>
      <c r="L118" s="613"/>
      <c r="M118" s="613"/>
      <c r="N118" s="613"/>
      <c r="O118" s="613"/>
    </row>
    <row r="119" spans="1:16" s="565" customFormat="1" ht="67.2" customHeight="1">
      <c r="A119" s="603" t="s">
        <v>902</v>
      </c>
      <c r="B119" s="604"/>
      <c r="C119" s="628"/>
      <c r="D119" s="605"/>
      <c r="E119" s="605"/>
      <c r="F119" s="605"/>
      <c r="G119" s="605"/>
      <c r="H119" s="605"/>
      <c r="I119" s="605"/>
      <c r="J119" s="605"/>
      <c r="K119" s="605"/>
      <c r="L119" s="604"/>
      <c r="M119" s="604"/>
      <c r="N119" s="604"/>
      <c r="O119" s="604"/>
    </row>
    <row r="120" spans="1:16" s="565" customFormat="1" ht="27">
      <c r="A120" s="583" t="s">
        <v>877</v>
      </c>
      <c r="B120" s="584"/>
      <c r="C120" s="635"/>
      <c r="D120" s="585"/>
      <c r="E120" s="585"/>
      <c r="F120" s="585"/>
      <c r="G120" s="585"/>
      <c r="H120" s="585"/>
      <c r="I120" s="585"/>
      <c r="J120" s="585"/>
      <c r="K120" s="585"/>
      <c r="L120" s="585"/>
      <c r="M120" s="585"/>
      <c r="N120" s="639"/>
      <c r="O120" s="585"/>
    </row>
    <row r="121" spans="1:16" s="565" customFormat="1" ht="27">
      <c r="A121" s="590" t="s">
        <v>516</v>
      </c>
      <c r="B121" s="594" t="s">
        <v>8</v>
      </c>
      <c r="C121" s="618" t="s">
        <v>813</v>
      </c>
      <c r="D121" s="585"/>
      <c r="E121" s="585"/>
      <c r="F121" s="619"/>
      <c r="G121" s="619" t="s">
        <v>812</v>
      </c>
      <c r="H121" s="585"/>
      <c r="I121" s="585"/>
      <c r="J121" s="585"/>
      <c r="K121" s="585"/>
      <c r="L121" s="585"/>
      <c r="M121" s="619"/>
      <c r="N121" s="585"/>
      <c r="O121" s="585">
        <v>500</v>
      </c>
      <c r="P121" s="617"/>
    </row>
    <row r="122" spans="1:16" s="565" customFormat="1" ht="27">
      <c r="A122" s="590" t="s">
        <v>517</v>
      </c>
      <c r="B122" s="594" t="s">
        <v>6</v>
      </c>
      <c r="C122" s="618" t="s">
        <v>815</v>
      </c>
      <c r="D122" s="585"/>
      <c r="E122" s="585"/>
      <c r="F122" s="619"/>
      <c r="G122" s="619" t="s">
        <v>814</v>
      </c>
      <c r="H122" s="585"/>
      <c r="I122" s="585"/>
      <c r="J122" s="585"/>
      <c r="K122" s="585"/>
      <c r="L122" s="585"/>
      <c r="M122" s="619"/>
      <c r="N122" s="585"/>
      <c r="O122" s="595">
        <v>500000</v>
      </c>
    </row>
    <row r="123" spans="1:16" s="565" customFormat="1" ht="27">
      <c r="A123" s="586" t="s">
        <v>519</v>
      </c>
      <c r="B123" s="591" t="s">
        <v>65</v>
      </c>
      <c r="C123" s="618">
        <v>50</v>
      </c>
      <c r="D123" s="585"/>
      <c r="E123" s="585"/>
      <c r="F123" s="585"/>
      <c r="G123" s="585"/>
      <c r="H123" s="585"/>
      <c r="I123" s="585"/>
      <c r="J123" s="585"/>
      <c r="K123" s="585"/>
      <c r="L123" s="585"/>
      <c r="M123" s="585"/>
      <c r="N123" s="585"/>
      <c r="O123" s="619" t="s">
        <v>777</v>
      </c>
    </row>
    <row r="124" spans="1:16" s="565" customFormat="1" ht="27" hidden="1">
      <c r="A124" s="586" t="s">
        <v>520</v>
      </c>
      <c r="B124" s="591" t="s">
        <v>13</v>
      </c>
      <c r="C124" s="638"/>
      <c r="D124" s="585"/>
      <c r="E124" s="585"/>
      <c r="F124" s="585"/>
      <c r="G124" s="585"/>
      <c r="H124" s="585"/>
      <c r="I124" s="585"/>
      <c r="J124" s="585"/>
      <c r="K124" s="585"/>
      <c r="L124" s="585"/>
      <c r="M124" s="585"/>
      <c r="N124" s="585"/>
      <c r="O124" s="585"/>
    </row>
    <row r="125" spans="1:16" s="565" customFormat="1" ht="27">
      <c r="A125" s="586" t="s">
        <v>521</v>
      </c>
      <c r="B125" s="591" t="s">
        <v>13</v>
      </c>
      <c r="C125" s="618">
        <v>50</v>
      </c>
      <c r="D125" s="585"/>
      <c r="E125" s="585"/>
      <c r="F125" s="585"/>
      <c r="G125" s="585"/>
      <c r="H125" s="585"/>
      <c r="I125" s="585"/>
      <c r="J125" s="585"/>
      <c r="K125" s="585"/>
      <c r="L125" s="585"/>
      <c r="M125" s="585"/>
      <c r="N125" s="585"/>
      <c r="O125" s="619" t="s">
        <v>777</v>
      </c>
    </row>
    <row r="126" spans="1:16" s="565" customFormat="1" ht="46.95" customHeight="1">
      <c r="A126" s="586" t="s">
        <v>522</v>
      </c>
      <c r="B126" s="594" t="s">
        <v>6</v>
      </c>
      <c r="C126" s="618">
        <v>5000</v>
      </c>
      <c r="D126" s="585"/>
      <c r="E126" s="585"/>
      <c r="F126" s="585"/>
      <c r="G126" s="585"/>
      <c r="H126" s="585"/>
      <c r="I126" s="585"/>
      <c r="J126" s="585"/>
      <c r="K126" s="585"/>
      <c r="L126" s="585"/>
      <c r="M126" s="585"/>
      <c r="N126" s="619"/>
      <c r="O126" s="595">
        <v>5000</v>
      </c>
    </row>
    <row r="127" spans="1:16" s="565" customFormat="1" ht="27">
      <c r="A127" s="583" t="s">
        <v>878</v>
      </c>
      <c r="B127" s="584"/>
      <c r="C127" s="635"/>
      <c r="D127" s="585"/>
      <c r="E127" s="585"/>
      <c r="F127" s="585"/>
      <c r="G127" s="585"/>
      <c r="H127" s="585"/>
      <c r="I127" s="585"/>
      <c r="J127" s="585"/>
      <c r="K127" s="585"/>
      <c r="L127" s="585"/>
      <c r="M127" s="585"/>
      <c r="N127" s="639"/>
      <c r="O127" s="585"/>
    </row>
    <row r="128" spans="1:16" s="565" customFormat="1" ht="27">
      <c r="A128" s="586" t="s">
        <v>911</v>
      </c>
      <c r="B128" s="591" t="s">
        <v>4</v>
      </c>
      <c r="C128" s="638" t="s">
        <v>817</v>
      </c>
      <c r="D128" s="585"/>
      <c r="E128" s="585"/>
      <c r="F128" s="619"/>
      <c r="G128" s="619" t="s">
        <v>816</v>
      </c>
      <c r="H128" s="585"/>
      <c r="I128" s="585"/>
      <c r="J128" s="585"/>
      <c r="K128" s="585"/>
      <c r="L128" s="585"/>
      <c r="M128" s="625"/>
      <c r="N128" s="619"/>
      <c r="O128" s="585">
        <v>80</v>
      </c>
    </row>
    <row r="129" spans="1:15" s="614" customFormat="1" ht="67.95" customHeight="1">
      <c r="A129" s="611" t="s">
        <v>903</v>
      </c>
      <c r="B129" s="612"/>
      <c r="C129" s="646"/>
      <c r="D129" s="613"/>
      <c r="E129" s="613"/>
      <c r="F129" s="613"/>
      <c r="G129" s="613"/>
      <c r="H129" s="613"/>
      <c r="I129" s="613"/>
      <c r="J129" s="613"/>
      <c r="K129" s="613"/>
      <c r="L129" s="613"/>
      <c r="M129" s="613"/>
      <c r="N129" s="613"/>
      <c r="O129" s="613"/>
    </row>
    <row r="130" spans="1:15" s="565" customFormat="1" ht="34.200000000000003" customHeight="1">
      <c r="A130" s="572" t="s">
        <v>904</v>
      </c>
      <c r="B130" s="573"/>
      <c r="C130" s="631"/>
      <c r="D130" s="573"/>
      <c r="E130" s="573"/>
      <c r="F130" s="573"/>
      <c r="G130" s="573"/>
      <c r="H130" s="573"/>
      <c r="I130" s="573"/>
      <c r="J130" s="573"/>
      <c r="K130" s="573"/>
      <c r="L130" s="574"/>
      <c r="M130" s="574"/>
      <c r="N130" s="574"/>
      <c r="O130" s="574"/>
    </row>
    <row r="131" spans="1:15" s="565" customFormat="1" ht="67.2" customHeight="1">
      <c r="A131" s="575" t="s">
        <v>862</v>
      </c>
      <c r="B131" s="576"/>
      <c r="C131" s="632"/>
      <c r="D131" s="576"/>
      <c r="E131" s="576"/>
      <c r="F131" s="576"/>
      <c r="G131" s="576"/>
      <c r="H131" s="576"/>
      <c r="I131" s="576"/>
      <c r="J131" s="576"/>
      <c r="K131" s="576"/>
      <c r="L131" s="577"/>
      <c r="M131" s="577"/>
      <c r="N131" s="577"/>
      <c r="O131" s="577"/>
    </row>
    <row r="132" spans="1:15" s="565" customFormat="1" ht="34.200000000000003" customHeight="1">
      <c r="A132" s="603" t="s">
        <v>905</v>
      </c>
      <c r="B132" s="604"/>
      <c r="C132" s="628"/>
      <c r="D132" s="605"/>
      <c r="E132" s="605"/>
      <c r="F132" s="605"/>
      <c r="G132" s="605"/>
      <c r="H132" s="605"/>
      <c r="I132" s="605"/>
      <c r="J132" s="605"/>
      <c r="K132" s="605"/>
      <c r="L132" s="604"/>
      <c r="M132" s="604"/>
      <c r="N132" s="604"/>
      <c r="O132" s="604"/>
    </row>
    <row r="133" spans="1:15" s="565" customFormat="1" ht="27">
      <c r="A133" s="583" t="s">
        <v>877</v>
      </c>
      <c r="B133" s="584"/>
      <c r="C133" s="635"/>
      <c r="D133" s="585"/>
      <c r="E133" s="585"/>
      <c r="F133" s="585"/>
      <c r="G133" s="585"/>
      <c r="H133" s="585"/>
      <c r="I133" s="585"/>
      <c r="J133" s="585"/>
      <c r="K133" s="585"/>
      <c r="L133" s="585"/>
      <c r="M133" s="585"/>
      <c r="N133" s="639"/>
      <c r="O133" s="585"/>
    </row>
    <row r="134" spans="1:15" s="565" customFormat="1" ht="49.2">
      <c r="A134" s="586" t="s">
        <v>532</v>
      </c>
      <c r="B134" s="584" t="s">
        <v>12</v>
      </c>
      <c r="C134" s="640" t="s">
        <v>957</v>
      </c>
      <c r="D134" s="585"/>
      <c r="E134" s="585"/>
      <c r="F134" s="585"/>
      <c r="G134" s="585"/>
      <c r="H134" s="619" t="s">
        <v>826</v>
      </c>
      <c r="I134" s="585" t="s">
        <v>846</v>
      </c>
      <c r="J134" s="619"/>
      <c r="K134" s="619" t="s">
        <v>956</v>
      </c>
      <c r="L134" s="619" t="s">
        <v>794</v>
      </c>
      <c r="M134" s="585"/>
      <c r="N134" s="585"/>
      <c r="O134" s="585">
        <v>20</v>
      </c>
    </row>
    <row r="135" spans="1:15" s="565" customFormat="1" ht="27">
      <c r="A135" s="583" t="s">
        <v>878</v>
      </c>
      <c r="B135" s="584"/>
      <c r="C135" s="635"/>
      <c r="D135" s="585"/>
      <c r="E135" s="585"/>
      <c r="F135" s="585"/>
      <c r="G135" s="585"/>
      <c r="H135" s="585"/>
      <c r="I135" s="585"/>
      <c r="J135" s="585"/>
      <c r="K135" s="585"/>
      <c r="L135" s="585"/>
      <c r="M135" s="585"/>
      <c r="N135" s="639"/>
      <c r="O135" s="585"/>
    </row>
    <row r="136" spans="1:15" s="565" customFormat="1" ht="43.95" customHeight="1">
      <c r="A136" s="586" t="s">
        <v>906</v>
      </c>
      <c r="B136" s="584" t="s">
        <v>4</v>
      </c>
      <c r="C136" s="635">
        <v>10</v>
      </c>
      <c r="D136" s="585"/>
      <c r="E136" s="585"/>
      <c r="F136" s="585"/>
      <c r="G136" s="585"/>
      <c r="H136" s="585"/>
      <c r="I136" s="585"/>
      <c r="J136" s="585"/>
      <c r="K136" s="585"/>
      <c r="L136" s="585"/>
      <c r="M136" s="585"/>
      <c r="N136" s="619"/>
      <c r="O136" s="585">
        <v>10</v>
      </c>
    </row>
    <row r="137" spans="1:15" s="565" customFormat="1" ht="49.2">
      <c r="A137" s="586" t="s">
        <v>907</v>
      </c>
      <c r="B137" s="584" t="s">
        <v>4</v>
      </c>
      <c r="C137" s="635">
        <v>75</v>
      </c>
      <c r="D137" s="585"/>
      <c r="E137" s="585"/>
      <c r="F137" s="585"/>
      <c r="G137" s="585"/>
      <c r="H137" s="585"/>
      <c r="I137" s="585"/>
      <c r="J137" s="585"/>
      <c r="K137" s="585"/>
      <c r="L137" s="585"/>
      <c r="M137" s="625"/>
      <c r="N137" s="585"/>
      <c r="O137" s="619" t="s">
        <v>795</v>
      </c>
    </row>
    <row r="138" spans="1:15" s="565" customFormat="1" ht="27">
      <c r="A138" s="586" t="s">
        <v>923</v>
      </c>
      <c r="B138" s="584" t="s">
        <v>4</v>
      </c>
      <c r="C138" s="640" t="s">
        <v>1050</v>
      </c>
      <c r="D138" s="585"/>
      <c r="E138" s="585"/>
      <c r="F138" s="585"/>
      <c r="G138" s="585"/>
      <c r="H138" s="619" t="s">
        <v>924</v>
      </c>
      <c r="I138" s="585"/>
      <c r="J138" s="585"/>
      <c r="K138" s="585"/>
      <c r="L138" s="585"/>
      <c r="M138" s="625"/>
      <c r="N138" s="585"/>
      <c r="O138" s="619" t="s">
        <v>794</v>
      </c>
    </row>
    <row r="139" spans="1:15" s="614" customFormat="1" ht="67.95" customHeight="1">
      <c r="A139" s="611" t="s">
        <v>908</v>
      </c>
      <c r="B139" s="612"/>
      <c r="C139" s="646"/>
      <c r="D139" s="613"/>
      <c r="E139" s="613"/>
      <c r="F139" s="613"/>
      <c r="G139" s="613"/>
      <c r="H139" s="613"/>
      <c r="I139" s="613"/>
      <c r="J139" s="613"/>
      <c r="K139" s="613"/>
      <c r="L139" s="613"/>
      <c r="M139" s="613"/>
      <c r="N139" s="613"/>
      <c r="O139" s="613"/>
    </row>
    <row r="140" spans="1:15" s="565" customFormat="1" ht="27">
      <c r="A140" s="583" t="s">
        <v>877</v>
      </c>
      <c r="B140" s="584"/>
      <c r="C140" s="635"/>
      <c r="D140" s="585"/>
      <c r="E140" s="585"/>
      <c r="F140" s="585"/>
      <c r="G140" s="585"/>
      <c r="H140" s="585"/>
      <c r="I140" s="585"/>
      <c r="J140" s="585"/>
      <c r="K140" s="585"/>
      <c r="L140" s="585"/>
      <c r="M140" s="585"/>
      <c r="N140" s="639"/>
      <c r="O140" s="585"/>
    </row>
    <row r="141" spans="1:15" s="565" customFormat="1" ht="49.2">
      <c r="A141" s="586" t="s">
        <v>909</v>
      </c>
      <c r="B141" s="620" t="s">
        <v>28</v>
      </c>
      <c r="C141" s="640" t="s">
        <v>1059</v>
      </c>
      <c r="D141" s="585"/>
      <c r="E141" s="585"/>
      <c r="F141" s="585"/>
      <c r="G141" s="585"/>
      <c r="H141" s="619" t="s">
        <v>825</v>
      </c>
      <c r="I141" s="585" t="s">
        <v>847</v>
      </c>
      <c r="J141" s="619"/>
      <c r="K141" s="619" t="s">
        <v>958</v>
      </c>
      <c r="L141" s="619" t="s">
        <v>371</v>
      </c>
      <c r="M141" s="585"/>
      <c r="N141" s="585"/>
      <c r="O141" s="585">
        <v>30</v>
      </c>
    </row>
  </sheetData>
  <mergeCells count="3">
    <mergeCell ref="A2:A3"/>
    <mergeCell ref="B2:C2"/>
    <mergeCell ref="A1:O1"/>
  </mergeCells>
  <phoneticPr fontId="38" type="noConversion"/>
  <printOptions horizontalCentered="1"/>
  <pageMargins left="0.19685039370078741" right="0.19685039370078741" top="0.35433070866141736" bottom="0.74803149606299213" header="0.31496062992125984" footer="0.31496062992125984"/>
  <pageSetup paperSize="9" scale="62" fitToHeight="0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5AF43-14B1-4840-A514-00CC7CFB20E1}">
  <sheetPr>
    <tabColor theme="9" tint="-0.249977111117893"/>
    <pageSetUpPr fitToPage="1"/>
  </sheetPr>
  <dimension ref="A1:AR141"/>
  <sheetViews>
    <sheetView showGridLines="0" zoomScale="80" zoomScaleNormal="80" workbookViewId="0">
      <pane xSplit="1" ySplit="3" topLeftCell="B133" activePane="bottomRight" state="frozen"/>
      <selection activeCell="K137" sqref="K137"/>
      <selection pane="topRight" activeCell="K137" sqref="K137"/>
      <selection pane="bottomLeft" activeCell="K137" sqref="K137"/>
      <selection pane="bottomRight" activeCell="K137" sqref="K137"/>
    </sheetView>
  </sheetViews>
  <sheetFormatPr defaultColWidth="9.109375" defaultRowHeight="33"/>
  <cols>
    <col min="1" max="1" width="53.44140625" style="621" customWidth="1"/>
    <col min="2" max="2" width="13.33203125" style="622" customWidth="1"/>
    <col min="3" max="3" width="20.109375" style="623" customWidth="1"/>
    <col min="4" max="4" width="9.33203125" style="624" hidden="1" customWidth="1"/>
    <col min="5" max="5" width="10.6640625" style="624" hidden="1" customWidth="1"/>
    <col min="6" max="6" width="14.44140625" style="624" hidden="1" customWidth="1"/>
    <col min="7" max="7" width="14.44140625" style="624" customWidth="1"/>
    <col min="8" max="8" width="14.21875" style="624" hidden="1" customWidth="1"/>
    <col min="9" max="9" width="14" style="624" hidden="1" customWidth="1"/>
    <col min="10" max="10" width="15.33203125" style="624" hidden="1" customWidth="1"/>
    <col min="11" max="11" width="16.6640625" style="624" customWidth="1"/>
    <col min="12" max="12" width="18.21875" style="624" hidden="1" customWidth="1"/>
    <col min="13" max="13" width="15.109375" style="624" hidden="1" customWidth="1"/>
    <col min="14" max="14" width="13.33203125" style="563" hidden="1" customWidth="1"/>
    <col min="15" max="15" width="15.44140625" style="563" customWidth="1"/>
    <col min="16" max="17" width="9.44140625" style="563" hidden="1" customWidth="1"/>
    <col min="18" max="18" width="13.33203125" style="563" hidden="1" customWidth="1"/>
    <col min="19" max="19" width="15.33203125" style="563" customWidth="1"/>
    <col min="20" max="16384" width="9.109375" style="563"/>
  </cols>
  <sheetData>
    <row r="1" spans="1:44" ht="30" customHeight="1">
      <c r="A1" s="841" t="s">
        <v>963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AR1" s="564" t="s">
        <v>928</v>
      </c>
    </row>
    <row r="2" spans="1:44" s="565" customFormat="1" ht="24.6">
      <c r="A2" s="838" t="s">
        <v>0</v>
      </c>
      <c r="B2" s="839" t="s">
        <v>772</v>
      </c>
      <c r="C2" s="849"/>
      <c r="D2" s="658" t="s">
        <v>761</v>
      </c>
      <c r="E2" s="658" t="s">
        <v>760</v>
      </c>
      <c r="F2" s="658" t="s">
        <v>762</v>
      </c>
      <c r="G2" s="659" t="s">
        <v>92</v>
      </c>
      <c r="H2" s="658" t="s">
        <v>763</v>
      </c>
      <c r="I2" s="658" t="s">
        <v>764</v>
      </c>
      <c r="J2" s="658" t="s">
        <v>765</v>
      </c>
      <c r="K2" s="659" t="s">
        <v>93</v>
      </c>
      <c r="L2" s="658" t="s">
        <v>766</v>
      </c>
      <c r="M2" s="658" t="s">
        <v>767</v>
      </c>
      <c r="N2" s="660" t="s">
        <v>768</v>
      </c>
      <c r="O2" s="659" t="s">
        <v>94</v>
      </c>
      <c r="P2" s="660" t="s">
        <v>769</v>
      </c>
      <c r="Q2" s="660" t="s">
        <v>770</v>
      </c>
      <c r="R2" s="660" t="s">
        <v>771</v>
      </c>
      <c r="S2" s="661" t="s">
        <v>95</v>
      </c>
      <c r="AR2" s="564" t="s">
        <v>929</v>
      </c>
    </row>
    <row r="3" spans="1:44" s="565" customFormat="1" ht="49.2">
      <c r="A3" s="838"/>
      <c r="B3" s="790" t="s">
        <v>2</v>
      </c>
      <c r="C3" s="662" t="s">
        <v>759</v>
      </c>
      <c r="D3" s="663" t="s">
        <v>446</v>
      </c>
      <c r="E3" s="664" t="s">
        <v>446</v>
      </c>
      <c r="F3" s="772" t="s">
        <v>446</v>
      </c>
      <c r="G3" s="654" t="s">
        <v>446</v>
      </c>
      <c r="H3" s="654" t="s">
        <v>446</v>
      </c>
      <c r="I3" s="654" t="s">
        <v>446</v>
      </c>
      <c r="J3" s="654" t="s">
        <v>446</v>
      </c>
      <c r="K3" s="654" t="s">
        <v>446</v>
      </c>
      <c r="L3" s="654" t="s">
        <v>446</v>
      </c>
      <c r="M3" s="654" t="s">
        <v>446</v>
      </c>
      <c r="N3" s="626" t="s">
        <v>446</v>
      </c>
      <c r="O3" s="626" t="s">
        <v>446</v>
      </c>
      <c r="P3" s="626" t="s">
        <v>446</v>
      </c>
      <c r="Q3" s="626" t="s">
        <v>446</v>
      </c>
      <c r="R3" s="626" t="s">
        <v>446</v>
      </c>
      <c r="S3" s="626" t="s">
        <v>446</v>
      </c>
    </row>
    <row r="4" spans="1:44" s="565" customFormat="1" ht="49.2" hidden="1">
      <c r="A4" s="567" t="s">
        <v>339</v>
      </c>
      <c r="B4" s="568"/>
      <c r="C4" s="665"/>
      <c r="D4" s="666"/>
      <c r="E4" s="667"/>
      <c r="F4" s="667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</row>
    <row r="5" spans="1:44" s="565" customFormat="1" ht="25.2" hidden="1" customHeight="1">
      <c r="A5" s="569" t="s">
        <v>861</v>
      </c>
      <c r="B5" s="570"/>
      <c r="C5" s="669"/>
      <c r="D5" s="670"/>
      <c r="E5" s="570"/>
      <c r="F5" s="773"/>
      <c r="G5" s="671"/>
      <c r="H5" s="671"/>
      <c r="I5" s="671"/>
      <c r="J5" s="671"/>
      <c r="K5" s="671"/>
      <c r="L5" s="671"/>
      <c r="M5" s="671"/>
      <c r="N5" s="672"/>
      <c r="O5" s="672"/>
      <c r="P5" s="672"/>
      <c r="Q5" s="672"/>
      <c r="R5" s="672"/>
      <c r="S5" s="672"/>
    </row>
    <row r="6" spans="1:44" s="565" customFormat="1" ht="28.95" hidden="1" customHeight="1">
      <c r="A6" s="572" t="s">
        <v>860</v>
      </c>
      <c r="B6" s="573"/>
      <c r="C6" s="673"/>
      <c r="D6" s="674"/>
      <c r="E6" s="573"/>
      <c r="F6" s="774"/>
      <c r="G6" s="675"/>
      <c r="H6" s="675"/>
      <c r="I6" s="675"/>
      <c r="J6" s="675"/>
      <c r="K6" s="675"/>
      <c r="L6" s="675"/>
      <c r="M6" s="675"/>
      <c r="N6" s="676"/>
      <c r="O6" s="676"/>
      <c r="P6" s="676"/>
      <c r="Q6" s="676"/>
      <c r="R6" s="676"/>
      <c r="S6" s="676"/>
    </row>
    <row r="7" spans="1:44" s="565" customFormat="1" ht="67.2" hidden="1" customHeight="1">
      <c r="A7" s="575" t="s">
        <v>964</v>
      </c>
      <c r="B7" s="677"/>
      <c r="C7" s="678"/>
      <c r="D7" s="679"/>
      <c r="E7" s="576"/>
      <c r="F7" s="775"/>
      <c r="G7" s="680"/>
      <c r="H7" s="680"/>
      <c r="I7" s="680"/>
      <c r="J7" s="680"/>
      <c r="K7" s="680"/>
      <c r="L7" s="680"/>
      <c r="M7" s="680"/>
      <c r="N7" s="681"/>
      <c r="O7" s="681"/>
      <c r="P7" s="681"/>
      <c r="Q7" s="681"/>
      <c r="R7" s="681"/>
      <c r="S7" s="681"/>
    </row>
    <row r="8" spans="1:44" s="565" customFormat="1" ht="46.2" hidden="1" customHeight="1">
      <c r="A8" s="578" t="s">
        <v>886</v>
      </c>
      <c r="B8" s="579"/>
      <c r="C8" s="682"/>
      <c r="D8" s="683"/>
      <c r="E8" s="580"/>
      <c r="F8" s="776"/>
      <c r="G8" s="684"/>
      <c r="H8" s="684"/>
      <c r="I8" s="684"/>
      <c r="J8" s="684"/>
      <c r="K8" s="684"/>
      <c r="L8" s="684"/>
      <c r="M8" s="684"/>
      <c r="N8" s="685"/>
      <c r="O8" s="685"/>
      <c r="P8" s="685"/>
      <c r="Q8" s="685"/>
      <c r="R8" s="685"/>
      <c r="S8" s="685"/>
    </row>
    <row r="9" spans="1:44" s="565" customFormat="1" ht="30.6" hidden="1" customHeight="1">
      <c r="A9" s="581" t="s">
        <v>887</v>
      </c>
      <c r="B9" s="582"/>
      <c r="C9" s="686"/>
      <c r="D9" s="687"/>
      <c r="E9" s="688"/>
      <c r="F9" s="687"/>
      <c r="G9" s="701"/>
      <c r="H9" s="701"/>
      <c r="I9" s="701"/>
      <c r="J9" s="701"/>
      <c r="K9" s="701"/>
      <c r="L9" s="701"/>
      <c r="M9" s="701"/>
      <c r="N9" s="689"/>
      <c r="O9" s="689"/>
      <c r="P9" s="689"/>
      <c r="Q9" s="689"/>
      <c r="R9" s="689"/>
      <c r="S9" s="689"/>
    </row>
    <row r="10" spans="1:44" s="565" customFormat="1" ht="27" hidden="1">
      <c r="A10" s="583" t="s">
        <v>877</v>
      </c>
      <c r="B10" s="584"/>
      <c r="C10" s="690"/>
      <c r="D10" s="691"/>
      <c r="E10" s="692"/>
      <c r="F10" s="758"/>
      <c r="G10" s="693"/>
      <c r="H10" s="693"/>
      <c r="I10" s="693"/>
      <c r="J10" s="693"/>
      <c r="K10" s="693"/>
      <c r="L10" s="693"/>
      <c r="M10" s="693"/>
      <c r="N10" s="693"/>
      <c r="O10" s="693"/>
      <c r="P10" s="693"/>
      <c r="Q10" s="709"/>
      <c r="R10" s="693"/>
      <c r="S10" s="693"/>
    </row>
    <row r="11" spans="1:44" s="565" customFormat="1" ht="49.2" hidden="1">
      <c r="A11" s="586" t="s">
        <v>773</v>
      </c>
      <c r="B11" s="585" t="s">
        <v>3</v>
      </c>
      <c r="C11" s="694" t="s">
        <v>934</v>
      </c>
      <c r="D11" s="695" t="s">
        <v>452</v>
      </c>
      <c r="E11" s="696"/>
      <c r="F11" s="777" t="s">
        <v>448</v>
      </c>
      <c r="G11" s="733" t="s">
        <v>818</v>
      </c>
      <c r="H11" s="733" t="s">
        <v>804</v>
      </c>
      <c r="I11" s="693"/>
      <c r="J11" s="693">
        <v>4</v>
      </c>
      <c r="K11" s="693" t="s">
        <v>965</v>
      </c>
      <c r="L11" s="693"/>
      <c r="M11" s="733" t="s">
        <v>804</v>
      </c>
      <c r="N11" s="693" t="s">
        <v>966</v>
      </c>
      <c r="O11" s="693" t="s">
        <v>999</v>
      </c>
      <c r="P11" s="693"/>
      <c r="Q11" s="693"/>
      <c r="R11" s="693">
        <v>10</v>
      </c>
      <c r="S11" s="693">
        <v>10</v>
      </c>
    </row>
    <row r="12" spans="1:44" s="565" customFormat="1" ht="73.8" hidden="1">
      <c r="A12" s="586" t="s">
        <v>774</v>
      </c>
      <c r="B12" s="585" t="s">
        <v>3</v>
      </c>
      <c r="C12" s="697" t="s">
        <v>935</v>
      </c>
      <c r="D12" s="698" t="s">
        <v>796</v>
      </c>
      <c r="E12" s="698" t="s">
        <v>727</v>
      </c>
      <c r="F12" s="777" t="s">
        <v>797</v>
      </c>
      <c r="G12" s="693" t="s">
        <v>967</v>
      </c>
      <c r="H12" s="733" t="s">
        <v>727</v>
      </c>
      <c r="I12" s="733" t="s">
        <v>851</v>
      </c>
      <c r="J12" s="693" t="s">
        <v>852</v>
      </c>
      <c r="K12" s="693" t="s">
        <v>968</v>
      </c>
      <c r="L12" s="733" t="s">
        <v>804</v>
      </c>
      <c r="M12" s="733" t="s">
        <v>448</v>
      </c>
      <c r="N12" s="693">
        <v>9</v>
      </c>
      <c r="O12" s="693" t="s">
        <v>1000</v>
      </c>
      <c r="P12" s="693"/>
      <c r="Q12" s="693"/>
      <c r="R12" s="693">
        <v>9</v>
      </c>
      <c r="S12" s="693">
        <v>9</v>
      </c>
    </row>
    <row r="13" spans="1:44" s="565" customFormat="1" ht="27" hidden="1">
      <c r="A13" s="583" t="s">
        <v>878</v>
      </c>
      <c r="B13" s="584"/>
      <c r="C13" s="690"/>
      <c r="D13" s="691"/>
      <c r="E13" s="692"/>
      <c r="F13" s="758"/>
      <c r="G13" s="693"/>
      <c r="H13" s="693"/>
      <c r="I13" s="693"/>
      <c r="J13" s="693"/>
      <c r="K13" s="693"/>
      <c r="L13" s="693"/>
      <c r="M13" s="693"/>
      <c r="N13" s="693"/>
      <c r="O13" s="693"/>
      <c r="P13" s="693"/>
      <c r="Q13" s="709"/>
      <c r="R13" s="693"/>
      <c r="S13" s="693"/>
    </row>
    <row r="14" spans="1:44" s="565" customFormat="1" ht="49.2" hidden="1">
      <c r="A14" s="586" t="s">
        <v>775</v>
      </c>
      <c r="B14" s="585" t="s">
        <v>4</v>
      </c>
      <c r="C14" s="694">
        <v>80</v>
      </c>
      <c r="D14" s="695"/>
      <c r="E14" s="696"/>
      <c r="F14" s="777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>
        <v>80</v>
      </c>
      <c r="S14" s="693">
        <v>80</v>
      </c>
    </row>
    <row r="15" spans="1:44" s="565" customFormat="1" ht="57" hidden="1" customHeight="1">
      <c r="A15" s="586" t="s">
        <v>776</v>
      </c>
      <c r="B15" s="585" t="s">
        <v>4</v>
      </c>
      <c r="C15" s="694">
        <v>80</v>
      </c>
      <c r="D15" s="695"/>
      <c r="E15" s="696"/>
      <c r="F15" s="777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>
        <v>80</v>
      </c>
      <c r="S15" s="693">
        <v>80</v>
      </c>
    </row>
    <row r="16" spans="1:44" s="565" customFormat="1" ht="67.2" hidden="1" customHeight="1">
      <c r="A16" s="575" t="s">
        <v>862</v>
      </c>
      <c r="B16" s="576"/>
      <c r="C16" s="678"/>
      <c r="D16" s="679"/>
      <c r="E16" s="576"/>
      <c r="F16" s="775"/>
      <c r="G16" s="680"/>
      <c r="H16" s="680"/>
      <c r="I16" s="680"/>
      <c r="J16" s="680"/>
      <c r="K16" s="680"/>
      <c r="L16" s="680"/>
      <c r="M16" s="680"/>
      <c r="N16" s="681"/>
      <c r="O16" s="681"/>
      <c r="P16" s="681"/>
      <c r="Q16" s="681"/>
      <c r="R16" s="681"/>
      <c r="S16" s="681"/>
    </row>
    <row r="17" spans="1:19" s="565" customFormat="1" ht="46.2" hidden="1" customHeight="1">
      <c r="A17" s="578" t="s">
        <v>912</v>
      </c>
      <c r="B17" s="579"/>
      <c r="C17" s="682"/>
      <c r="D17" s="683"/>
      <c r="E17" s="580"/>
      <c r="F17" s="776"/>
      <c r="G17" s="684"/>
      <c r="H17" s="684"/>
      <c r="I17" s="684"/>
      <c r="J17" s="684"/>
      <c r="K17" s="684"/>
      <c r="L17" s="684"/>
      <c r="M17" s="684"/>
      <c r="N17" s="685"/>
      <c r="O17" s="685"/>
      <c r="P17" s="685"/>
      <c r="Q17" s="685"/>
      <c r="R17" s="685"/>
      <c r="S17" s="685"/>
    </row>
    <row r="18" spans="1:19" s="565" customFormat="1" ht="46.2" hidden="1" customHeight="1">
      <c r="A18" s="581" t="s">
        <v>920</v>
      </c>
      <c r="B18" s="582"/>
      <c r="C18" s="686"/>
      <c r="D18" s="687"/>
      <c r="E18" s="688"/>
      <c r="F18" s="687"/>
      <c r="G18" s="701"/>
      <c r="H18" s="701"/>
      <c r="I18" s="701"/>
      <c r="J18" s="701"/>
      <c r="K18" s="701"/>
      <c r="L18" s="701"/>
      <c r="M18" s="701"/>
      <c r="N18" s="689"/>
      <c r="O18" s="689"/>
      <c r="P18" s="689"/>
      <c r="Q18" s="689"/>
      <c r="R18" s="689"/>
      <c r="S18" s="689"/>
    </row>
    <row r="19" spans="1:19" s="565" customFormat="1" ht="27" hidden="1">
      <c r="A19" s="583" t="s">
        <v>877</v>
      </c>
      <c r="B19" s="584"/>
      <c r="C19" s="690"/>
      <c r="D19" s="691"/>
      <c r="E19" s="692"/>
      <c r="F19" s="758"/>
      <c r="G19" s="693"/>
      <c r="H19" s="693"/>
      <c r="I19" s="693"/>
      <c r="J19" s="693"/>
      <c r="K19" s="693"/>
      <c r="L19" s="693"/>
      <c r="M19" s="693"/>
      <c r="N19" s="693"/>
      <c r="O19" s="693"/>
      <c r="P19" s="693"/>
      <c r="Q19" s="709"/>
      <c r="R19" s="693"/>
      <c r="S19" s="693"/>
    </row>
    <row r="20" spans="1:19" s="592" customFormat="1" ht="69" hidden="1" customHeight="1">
      <c r="A20" s="590" t="s">
        <v>778</v>
      </c>
      <c r="B20" s="594" t="s">
        <v>12</v>
      </c>
      <c r="C20" s="702" t="s">
        <v>931</v>
      </c>
      <c r="D20" s="703"/>
      <c r="E20" s="704"/>
      <c r="F20" s="704"/>
      <c r="G20" s="705"/>
      <c r="H20" s="705">
        <v>3</v>
      </c>
      <c r="I20" s="705" t="s">
        <v>835</v>
      </c>
      <c r="J20" s="705"/>
      <c r="K20" s="705" t="s">
        <v>969</v>
      </c>
      <c r="L20" s="705">
        <v>4</v>
      </c>
      <c r="M20" s="705" t="s">
        <v>930</v>
      </c>
      <c r="N20" s="705"/>
      <c r="O20" s="705" t="s">
        <v>970</v>
      </c>
      <c r="P20" s="705">
        <v>5</v>
      </c>
      <c r="Q20" s="705">
        <v>5</v>
      </c>
      <c r="R20" s="705"/>
      <c r="S20" s="705">
        <v>10</v>
      </c>
    </row>
    <row r="21" spans="1:19" s="592" customFormat="1" ht="53.4" hidden="1" customHeight="1">
      <c r="A21" s="590" t="s">
        <v>779</v>
      </c>
      <c r="B21" s="594" t="s">
        <v>8</v>
      </c>
      <c r="C21" s="702">
        <v>39</v>
      </c>
      <c r="D21" s="703"/>
      <c r="E21" s="704"/>
      <c r="F21" s="704"/>
      <c r="G21" s="705"/>
      <c r="H21" s="705"/>
      <c r="I21" s="705"/>
      <c r="J21" s="705"/>
      <c r="K21" s="705"/>
      <c r="L21" s="705"/>
      <c r="M21" s="705"/>
      <c r="N21" s="705"/>
      <c r="O21" s="705"/>
      <c r="P21" s="705"/>
      <c r="Q21" s="705"/>
      <c r="R21" s="705">
        <v>39</v>
      </c>
      <c r="S21" s="705">
        <v>39</v>
      </c>
    </row>
    <row r="22" spans="1:19" s="592" customFormat="1" ht="49.2" hidden="1">
      <c r="A22" s="590" t="s">
        <v>465</v>
      </c>
      <c r="B22" s="594" t="s">
        <v>12</v>
      </c>
      <c r="C22" s="702" t="s">
        <v>940</v>
      </c>
      <c r="D22" s="706"/>
      <c r="E22" s="707"/>
      <c r="F22" s="708"/>
      <c r="G22" s="709"/>
      <c r="H22" s="709" t="s">
        <v>807</v>
      </c>
      <c r="I22" s="709"/>
      <c r="J22" s="787" t="s">
        <v>777</v>
      </c>
      <c r="K22" s="787" t="s">
        <v>971</v>
      </c>
      <c r="L22" s="787"/>
      <c r="M22" s="787"/>
      <c r="N22" s="709" t="s">
        <v>620</v>
      </c>
      <c r="O22" s="709" t="s">
        <v>939</v>
      </c>
      <c r="P22" s="705"/>
      <c r="Q22" s="709"/>
      <c r="R22" s="705">
        <v>200</v>
      </c>
      <c r="S22" s="709" t="s">
        <v>620</v>
      </c>
    </row>
    <row r="23" spans="1:19" s="592" customFormat="1" ht="49.2" hidden="1">
      <c r="A23" s="590" t="s">
        <v>467</v>
      </c>
      <c r="B23" s="591" t="s">
        <v>7</v>
      </c>
      <c r="C23" s="702" t="s">
        <v>944</v>
      </c>
      <c r="D23" s="710"/>
      <c r="E23" s="711"/>
      <c r="F23" s="704"/>
      <c r="G23" s="705"/>
      <c r="H23" s="705"/>
      <c r="I23" s="709" t="s">
        <v>688</v>
      </c>
      <c r="J23" s="705">
        <v>14</v>
      </c>
      <c r="K23" s="705" t="s">
        <v>704</v>
      </c>
      <c r="L23" s="709"/>
      <c r="M23" s="709"/>
      <c r="N23" s="709" t="s">
        <v>972</v>
      </c>
      <c r="O23" s="709" t="s">
        <v>943</v>
      </c>
      <c r="P23" s="709"/>
      <c r="Q23" s="709"/>
      <c r="R23" s="705"/>
      <c r="S23" s="709"/>
    </row>
    <row r="24" spans="1:19" s="592" customFormat="1" ht="27" hidden="1">
      <c r="A24" s="712" t="s">
        <v>878</v>
      </c>
      <c r="B24" s="584"/>
      <c r="C24" s="690"/>
      <c r="D24" s="710"/>
      <c r="E24" s="711"/>
      <c r="F24" s="704"/>
      <c r="G24" s="705"/>
      <c r="H24" s="705"/>
      <c r="I24" s="705"/>
      <c r="J24" s="705"/>
      <c r="K24" s="705"/>
      <c r="L24" s="705"/>
      <c r="M24" s="705"/>
      <c r="N24" s="705"/>
      <c r="O24" s="705"/>
      <c r="P24" s="705"/>
      <c r="Q24" s="709"/>
      <c r="R24" s="705"/>
      <c r="S24" s="705"/>
    </row>
    <row r="25" spans="1:19" s="592" customFormat="1" ht="27" hidden="1">
      <c r="A25" s="590" t="s">
        <v>780</v>
      </c>
      <c r="B25" s="591" t="s">
        <v>4</v>
      </c>
      <c r="C25" s="702">
        <v>60</v>
      </c>
      <c r="D25" s="710"/>
      <c r="E25" s="711"/>
      <c r="F25" s="704"/>
      <c r="G25" s="705"/>
      <c r="H25" s="705"/>
      <c r="I25" s="705"/>
      <c r="J25" s="705"/>
      <c r="K25" s="705"/>
      <c r="L25" s="705"/>
      <c r="M25" s="705"/>
      <c r="N25" s="705"/>
      <c r="O25" s="705"/>
      <c r="P25" s="705"/>
      <c r="Q25" s="709"/>
      <c r="R25" s="705">
        <v>60</v>
      </c>
      <c r="S25" s="705">
        <v>60</v>
      </c>
    </row>
    <row r="26" spans="1:19" s="592" customFormat="1" ht="49.2" hidden="1">
      <c r="A26" s="590" t="s">
        <v>910</v>
      </c>
      <c r="B26" s="591" t="s">
        <v>4</v>
      </c>
      <c r="C26" s="702">
        <v>80</v>
      </c>
      <c r="D26" s="703"/>
      <c r="E26" s="704"/>
      <c r="F26" s="704"/>
      <c r="G26" s="705"/>
      <c r="H26" s="705"/>
      <c r="I26" s="709"/>
      <c r="J26" s="705"/>
      <c r="K26" s="705"/>
      <c r="L26" s="709"/>
      <c r="M26" s="709"/>
      <c r="N26" s="709"/>
      <c r="O26" s="709"/>
      <c r="P26" s="709"/>
      <c r="Q26" s="709"/>
      <c r="R26" s="705">
        <v>80</v>
      </c>
      <c r="S26" s="709" t="s">
        <v>794</v>
      </c>
    </row>
    <row r="27" spans="1:19" s="592" customFormat="1" ht="46.2" hidden="1" customHeight="1">
      <c r="A27" s="713" t="s">
        <v>882</v>
      </c>
      <c r="B27" s="714"/>
      <c r="C27" s="715"/>
      <c r="D27" s="716"/>
      <c r="E27" s="717"/>
      <c r="F27" s="716"/>
      <c r="G27" s="725"/>
      <c r="H27" s="725"/>
      <c r="I27" s="725"/>
      <c r="J27" s="725"/>
      <c r="K27" s="725"/>
      <c r="L27" s="725"/>
      <c r="M27" s="725"/>
      <c r="N27" s="718"/>
      <c r="O27" s="718"/>
      <c r="P27" s="718"/>
      <c r="Q27" s="718"/>
      <c r="R27" s="718"/>
      <c r="S27" s="718"/>
    </row>
    <row r="28" spans="1:19" s="592" customFormat="1" ht="27" hidden="1">
      <c r="A28" s="712" t="s">
        <v>877</v>
      </c>
      <c r="B28" s="584"/>
      <c r="C28" s="690"/>
      <c r="D28" s="710"/>
      <c r="E28" s="711"/>
      <c r="F28" s="704"/>
      <c r="G28" s="705"/>
      <c r="H28" s="705"/>
      <c r="I28" s="705"/>
      <c r="J28" s="705"/>
      <c r="K28" s="705"/>
      <c r="L28" s="705"/>
      <c r="M28" s="705"/>
      <c r="N28" s="705"/>
      <c r="O28" s="705"/>
      <c r="P28" s="705"/>
      <c r="Q28" s="709"/>
      <c r="R28" s="705"/>
      <c r="S28" s="705"/>
    </row>
    <row r="29" spans="1:19" s="592" customFormat="1" ht="69" hidden="1" customHeight="1">
      <c r="A29" s="590" t="s">
        <v>778</v>
      </c>
      <c r="B29" s="594" t="s">
        <v>12</v>
      </c>
      <c r="C29" s="702" t="s">
        <v>962</v>
      </c>
      <c r="D29" s="703"/>
      <c r="E29" s="704"/>
      <c r="F29" s="704"/>
      <c r="G29" s="705"/>
      <c r="H29" s="705" t="s">
        <v>806</v>
      </c>
      <c r="I29" s="705" t="s">
        <v>811</v>
      </c>
      <c r="J29" s="709" t="s">
        <v>448</v>
      </c>
      <c r="K29" s="709" t="s">
        <v>973</v>
      </c>
      <c r="L29" s="705"/>
      <c r="M29" s="705" t="s">
        <v>925</v>
      </c>
      <c r="N29" s="705">
        <v>2</v>
      </c>
      <c r="O29" s="705" t="s">
        <v>542</v>
      </c>
      <c r="P29" s="705">
        <v>3</v>
      </c>
      <c r="Q29" s="705">
        <v>2</v>
      </c>
      <c r="R29" s="705"/>
      <c r="S29" s="705">
        <v>5</v>
      </c>
    </row>
    <row r="30" spans="1:19" s="592" customFormat="1" ht="53.4" hidden="1" customHeight="1">
      <c r="A30" s="590" t="s">
        <v>779</v>
      </c>
      <c r="B30" s="594" t="s">
        <v>8</v>
      </c>
      <c r="C30" s="702">
        <v>38.4</v>
      </c>
      <c r="D30" s="703"/>
      <c r="E30" s="704"/>
      <c r="F30" s="704"/>
      <c r="G30" s="705"/>
      <c r="H30" s="705"/>
      <c r="I30" s="705"/>
      <c r="J30" s="705"/>
      <c r="K30" s="705"/>
      <c r="L30" s="705"/>
      <c r="M30" s="705"/>
      <c r="N30" s="705"/>
      <c r="O30" s="705"/>
      <c r="P30" s="705"/>
      <c r="Q30" s="705"/>
      <c r="R30" s="705">
        <v>38.4</v>
      </c>
      <c r="S30" s="705">
        <v>38.4</v>
      </c>
    </row>
    <row r="31" spans="1:19" s="592" customFormat="1" ht="49.2" hidden="1">
      <c r="A31" s="590" t="s">
        <v>465</v>
      </c>
      <c r="B31" s="594" t="s">
        <v>6</v>
      </c>
      <c r="C31" s="719" t="s">
        <v>942</v>
      </c>
      <c r="D31" s="706"/>
      <c r="E31" s="707"/>
      <c r="F31" s="778" t="s">
        <v>808</v>
      </c>
      <c r="G31" s="709" t="s">
        <v>808</v>
      </c>
      <c r="H31" s="709" t="s">
        <v>809</v>
      </c>
      <c r="I31" s="709" t="s">
        <v>849</v>
      </c>
      <c r="J31" s="709" t="s">
        <v>839</v>
      </c>
      <c r="K31" s="709" t="s">
        <v>974</v>
      </c>
      <c r="L31" s="787" t="s">
        <v>859</v>
      </c>
      <c r="M31" s="787" t="s">
        <v>926</v>
      </c>
      <c r="N31" s="709">
        <v>1000</v>
      </c>
      <c r="O31" s="709" t="s">
        <v>1001</v>
      </c>
      <c r="P31" s="705">
        <v>1300</v>
      </c>
      <c r="Q31" s="709" t="s">
        <v>781</v>
      </c>
      <c r="R31" s="705"/>
      <c r="S31" s="709" t="s">
        <v>975</v>
      </c>
    </row>
    <row r="32" spans="1:19" s="592" customFormat="1" ht="49.2" hidden="1">
      <c r="A32" s="590" t="s">
        <v>468</v>
      </c>
      <c r="B32" s="591" t="s">
        <v>7</v>
      </c>
      <c r="C32" s="721" t="s">
        <v>946</v>
      </c>
      <c r="D32" s="710"/>
      <c r="E32" s="711"/>
      <c r="F32" s="704"/>
      <c r="G32" s="705"/>
      <c r="H32" s="722" t="s">
        <v>756</v>
      </c>
      <c r="I32" s="709" t="s">
        <v>811</v>
      </c>
      <c r="J32" s="709" t="s">
        <v>452</v>
      </c>
      <c r="K32" s="709" t="s">
        <v>976</v>
      </c>
      <c r="L32" s="709" t="s">
        <v>448</v>
      </c>
      <c r="M32" s="722" t="s">
        <v>927</v>
      </c>
      <c r="N32" s="722">
        <v>2</v>
      </c>
      <c r="O32" s="722" t="s">
        <v>755</v>
      </c>
      <c r="P32" s="722">
        <v>2</v>
      </c>
      <c r="Q32" s="722">
        <v>3</v>
      </c>
      <c r="R32" s="705"/>
      <c r="S32" s="722">
        <v>5</v>
      </c>
    </row>
    <row r="33" spans="1:19" s="592" customFormat="1" ht="27" hidden="1">
      <c r="A33" s="712" t="s">
        <v>878</v>
      </c>
      <c r="B33" s="584"/>
      <c r="C33" s="690"/>
      <c r="D33" s="710"/>
      <c r="E33" s="711"/>
      <c r="F33" s="704"/>
      <c r="G33" s="705"/>
      <c r="H33" s="705"/>
      <c r="I33" s="705"/>
      <c r="J33" s="705"/>
      <c r="K33" s="705"/>
      <c r="L33" s="705"/>
      <c r="M33" s="705"/>
      <c r="N33" s="705"/>
      <c r="O33" s="705"/>
      <c r="P33" s="705"/>
      <c r="Q33" s="709"/>
      <c r="R33" s="705"/>
      <c r="S33" s="705"/>
    </row>
    <row r="34" spans="1:19" s="592" customFormat="1" ht="27" hidden="1">
      <c r="A34" s="590" t="s">
        <v>780</v>
      </c>
      <c r="B34" s="596" t="s">
        <v>4</v>
      </c>
      <c r="C34" s="702">
        <v>60</v>
      </c>
      <c r="D34" s="710"/>
      <c r="E34" s="711"/>
      <c r="F34" s="704"/>
      <c r="G34" s="705"/>
      <c r="H34" s="705"/>
      <c r="I34" s="705"/>
      <c r="J34" s="705"/>
      <c r="K34" s="705"/>
      <c r="L34" s="705"/>
      <c r="M34" s="705"/>
      <c r="N34" s="705"/>
      <c r="O34" s="705"/>
      <c r="P34" s="705"/>
      <c r="Q34" s="709"/>
      <c r="R34" s="705">
        <v>60</v>
      </c>
      <c r="S34" s="705">
        <v>60</v>
      </c>
    </row>
    <row r="35" spans="1:19" s="592" customFormat="1" ht="49.2" hidden="1">
      <c r="A35" s="590" t="s">
        <v>910</v>
      </c>
      <c r="B35" s="591" t="s">
        <v>4</v>
      </c>
      <c r="C35" s="702">
        <v>80</v>
      </c>
      <c r="D35" s="703"/>
      <c r="E35" s="704"/>
      <c r="F35" s="704"/>
      <c r="G35" s="705"/>
      <c r="H35" s="705"/>
      <c r="I35" s="709"/>
      <c r="J35" s="705"/>
      <c r="K35" s="705"/>
      <c r="L35" s="709"/>
      <c r="M35" s="709"/>
      <c r="N35" s="709"/>
      <c r="O35" s="709"/>
      <c r="P35" s="709"/>
      <c r="Q35" s="709"/>
      <c r="R35" s="705">
        <v>80</v>
      </c>
      <c r="S35" s="709" t="s">
        <v>794</v>
      </c>
    </row>
    <row r="36" spans="1:19" s="592" customFormat="1" ht="46.2" hidden="1" customHeight="1">
      <c r="A36" s="713" t="s">
        <v>883</v>
      </c>
      <c r="B36" s="723"/>
      <c r="C36" s="715"/>
      <c r="D36" s="716"/>
      <c r="E36" s="724"/>
      <c r="F36" s="779"/>
      <c r="G36" s="725"/>
      <c r="H36" s="725"/>
      <c r="I36" s="725"/>
      <c r="J36" s="725"/>
      <c r="K36" s="725"/>
      <c r="L36" s="725"/>
      <c r="M36" s="725"/>
      <c r="N36" s="718"/>
      <c r="O36" s="718"/>
      <c r="P36" s="718"/>
      <c r="Q36" s="718"/>
      <c r="R36" s="718"/>
      <c r="S36" s="718"/>
    </row>
    <row r="37" spans="1:19" s="592" customFormat="1" ht="27" hidden="1">
      <c r="A37" s="712" t="s">
        <v>877</v>
      </c>
      <c r="B37" s="584"/>
      <c r="C37" s="690"/>
      <c r="D37" s="710"/>
      <c r="E37" s="711"/>
      <c r="F37" s="704"/>
      <c r="G37" s="705"/>
      <c r="H37" s="705"/>
      <c r="I37" s="705"/>
      <c r="J37" s="705"/>
      <c r="K37" s="705"/>
      <c r="L37" s="705"/>
      <c r="M37" s="705"/>
      <c r="N37" s="705"/>
      <c r="O37" s="705"/>
      <c r="P37" s="705"/>
      <c r="Q37" s="709"/>
      <c r="R37" s="705"/>
      <c r="S37" s="705"/>
    </row>
    <row r="38" spans="1:19" s="592" customFormat="1" ht="46.2" hidden="1" customHeight="1">
      <c r="A38" s="590" t="s">
        <v>863</v>
      </c>
      <c r="B38" s="594" t="s">
        <v>6</v>
      </c>
      <c r="C38" s="726" t="s">
        <v>938</v>
      </c>
      <c r="D38" s="706"/>
      <c r="E38" s="720" t="s">
        <v>831</v>
      </c>
      <c r="F38" s="727" t="s">
        <v>832</v>
      </c>
      <c r="G38" s="709" t="s">
        <v>977</v>
      </c>
      <c r="H38" s="709" t="s">
        <v>833</v>
      </c>
      <c r="I38" s="709" t="s">
        <v>840</v>
      </c>
      <c r="J38" s="705" t="s">
        <v>841</v>
      </c>
      <c r="K38" s="705" t="s">
        <v>978</v>
      </c>
      <c r="L38" s="709" t="s">
        <v>858</v>
      </c>
      <c r="M38" s="709"/>
      <c r="N38" s="709" t="s">
        <v>979</v>
      </c>
      <c r="O38" s="709" t="s">
        <v>1002</v>
      </c>
      <c r="P38" s="709"/>
      <c r="Q38" s="705"/>
      <c r="R38" s="728">
        <v>500</v>
      </c>
      <c r="S38" s="709" t="s">
        <v>979</v>
      </c>
    </row>
    <row r="39" spans="1:19" s="592" customFormat="1" ht="49.2" hidden="1">
      <c r="A39" s="590" t="s">
        <v>865</v>
      </c>
      <c r="B39" s="591" t="s">
        <v>3</v>
      </c>
      <c r="C39" s="729" t="s">
        <v>615</v>
      </c>
      <c r="D39" s="706"/>
      <c r="E39" s="720" t="s">
        <v>782</v>
      </c>
      <c r="F39" s="727" t="s">
        <v>798</v>
      </c>
      <c r="G39" s="709" t="s">
        <v>980</v>
      </c>
      <c r="H39" s="709" t="s">
        <v>782</v>
      </c>
      <c r="I39" s="709"/>
      <c r="J39" s="705">
        <v>2</v>
      </c>
      <c r="K39" s="705" t="s">
        <v>798</v>
      </c>
      <c r="L39" s="705"/>
      <c r="M39" s="705"/>
      <c r="N39" s="705"/>
      <c r="O39" s="705"/>
      <c r="P39" s="705"/>
      <c r="Q39" s="705"/>
      <c r="R39" s="705"/>
      <c r="S39" s="705"/>
    </row>
    <row r="40" spans="1:19" s="592" customFormat="1" ht="27" hidden="1">
      <c r="A40" s="590" t="s">
        <v>476</v>
      </c>
      <c r="B40" s="596" t="s">
        <v>7</v>
      </c>
      <c r="C40" s="730" t="s">
        <v>948</v>
      </c>
      <c r="D40" s="710"/>
      <c r="E40" s="720" t="s">
        <v>810</v>
      </c>
      <c r="F40" s="708" t="s">
        <v>811</v>
      </c>
      <c r="G40" s="709" t="s">
        <v>981</v>
      </c>
      <c r="H40" s="709"/>
      <c r="I40" s="709" t="s">
        <v>804</v>
      </c>
      <c r="J40" s="705">
        <v>5</v>
      </c>
      <c r="K40" s="705">
        <v>5</v>
      </c>
      <c r="L40" s="705"/>
      <c r="M40" s="705"/>
      <c r="N40" s="705">
        <v>10</v>
      </c>
      <c r="O40" s="705" t="s">
        <v>1003</v>
      </c>
      <c r="P40" s="705"/>
      <c r="Q40" s="705"/>
      <c r="R40" s="705">
        <v>5</v>
      </c>
      <c r="S40" s="705">
        <v>5</v>
      </c>
    </row>
    <row r="41" spans="1:19" s="592" customFormat="1" ht="27" hidden="1">
      <c r="A41" s="712" t="s">
        <v>878</v>
      </c>
      <c r="B41" s="584"/>
      <c r="C41" s="690"/>
      <c r="D41" s="710"/>
      <c r="E41" s="711"/>
      <c r="F41" s="704"/>
      <c r="G41" s="705"/>
      <c r="H41" s="705"/>
      <c r="I41" s="705"/>
      <c r="J41" s="705"/>
      <c r="K41" s="705"/>
      <c r="L41" s="705"/>
      <c r="M41" s="705"/>
      <c r="N41" s="705"/>
      <c r="O41" s="705"/>
      <c r="P41" s="705"/>
      <c r="Q41" s="709"/>
      <c r="R41" s="705"/>
      <c r="S41" s="705"/>
    </row>
    <row r="42" spans="1:19" s="592" customFormat="1" ht="49.2" hidden="1">
      <c r="A42" s="590" t="s">
        <v>864</v>
      </c>
      <c r="B42" s="591" t="s">
        <v>4</v>
      </c>
      <c r="C42" s="729" t="s">
        <v>913</v>
      </c>
      <c r="D42" s="703"/>
      <c r="E42" s="720" t="s">
        <v>914</v>
      </c>
      <c r="F42" s="708" t="s">
        <v>915</v>
      </c>
      <c r="G42" s="709" t="s">
        <v>982</v>
      </c>
      <c r="H42" s="709" t="s">
        <v>916</v>
      </c>
      <c r="I42" s="709" t="s">
        <v>917</v>
      </c>
      <c r="J42" s="709" t="s">
        <v>918</v>
      </c>
      <c r="K42" s="709" t="s">
        <v>983</v>
      </c>
      <c r="L42" s="709" t="s">
        <v>919</v>
      </c>
      <c r="M42" s="709"/>
      <c r="N42" s="709"/>
      <c r="O42" s="709" t="s">
        <v>919</v>
      </c>
      <c r="P42" s="709"/>
      <c r="Q42" s="709"/>
      <c r="R42" s="705">
        <v>80</v>
      </c>
      <c r="S42" s="709" t="s">
        <v>794</v>
      </c>
    </row>
    <row r="43" spans="1:19" s="565" customFormat="1" ht="46.2" hidden="1" customHeight="1">
      <c r="A43" s="581" t="s">
        <v>884</v>
      </c>
      <c r="B43" s="700"/>
      <c r="C43" s="686"/>
      <c r="D43" s="687"/>
      <c r="E43" s="593"/>
      <c r="F43" s="780"/>
      <c r="G43" s="701"/>
      <c r="H43" s="701"/>
      <c r="I43" s="701"/>
      <c r="J43" s="701"/>
      <c r="K43" s="701"/>
      <c r="L43" s="701"/>
      <c r="M43" s="701"/>
      <c r="N43" s="689"/>
      <c r="O43" s="689"/>
      <c r="P43" s="689"/>
      <c r="Q43" s="689"/>
      <c r="R43" s="689"/>
      <c r="S43" s="689"/>
    </row>
    <row r="44" spans="1:19" s="565" customFormat="1" ht="27" hidden="1">
      <c r="A44" s="583" t="s">
        <v>877</v>
      </c>
      <c r="B44" s="584"/>
      <c r="C44" s="690"/>
      <c r="D44" s="691"/>
      <c r="E44" s="692"/>
      <c r="F44" s="758"/>
      <c r="G44" s="693"/>
      <c r="H44" s="693"/>
      <c r="I44" s="693"/>
      <c r="J44" s="693"/>
      <c r="K44" s="693"/>
      <c r="L44" s="693"/>
      <c r="M44" s="693"/>
      <c r="N44" s="693"/>
      <c r="O44" s="693"/>
      <c r="P44" s="693"/>
      <c r="Q44" s="709"/>
      <c r="R44" s="693"/>
      <c r="S44" s="693"/>
    </row>
    <row r="45" spans="1:19" s="565" customFormat="1" ht="49.2" hidden="1">
      <c r="A45" s="590" t="s">
        <v>480</v>
      </c>
      <c r="B45" s="596" t="s">
        <v>6</v>
      </c>
      <c r="C45" s="731" t="s">
        <v>802</v>
      </c>
      <c r="D45" s="698" t="s">
        <v>799</v>
      </c>
      <c r="E45" s="692"/>
      <c r="F45" s="781" t="s">
        <v>800</v>
      </c>
      <c r="G45" s="733" t="s">
        <v>984</v>
      </c>
      <c r="H45" s="733" t="s">
        <v>801</v>
      </c>
      <c r="I45" s="693"/>
      <c r="J45" s="693"/>
      <c r="K45" s="733" t="s">
        <v>801</v>
      </c>
      <c r="L45" s="693"/>
      <c r="M45" s="693"/>
      <c r="N45" s="693"/>
      <c r="O45" s="693"/>
      <c r="P45" s="693"/>
      <c r="Q45" s="709"/>
      <c r="R45" s="732">
        <v>5000</v>
      </c>
      <c r="S45" s="693">
        <v>5000</v>
      </c>
    </row>
    <row r="46" spans="1:19" s="565" customFormat="1" ht="31.2" hidden="1" customHeight="1">
      <c r="A46" s="590" t="s">
        <v>784</v>
      </c>
      <c r="B46" s="596" t="s">
        <v>18</v>
      </c>
      <c r="C46" s="731" t="s">
        <v>805</v>
      </c>
      <c r="D46" s="691" t="s">
        <v>803</v>
      </c>
      <c r="E46" s="692"/>
      <c r="F46" s="781" t="s">
        <v>804</v>
      </c>
      <c r="G46" s="733" t="s">
        <v>985</v>
      </c>
      <c r="H46" s="733" t="s">
        <v>804</v>
      </c>
      <c r="I46" s="693"/>
      <c r="J46" s="693"/>
      <c r="K46" s="733" t="s">
        <v>804</v>
      </c>
      <c r="L46" s="693"/>
      <c r="M46" s="693"/>
      <c r="N46" s="693"/>
      <c r="O46" s="693"/>
      <c r="P46" s="693"/>
      <c r="Q46" s="709"/>
      <c r="R46" s="693"/>
      <c r="S46" s="693"/>
    </row>
    <row r="47" spans="1:19" s="565" customFormat="1" ht="27" hidden="1">
      <c r="A47" s="583" t="s">
        <v>878</v>
      </c>
      <c r="B47" s="584"/>
      <c r="C47" s="690"/>
      <c r="D47" s="691"/>
      <c r="E47" s="692"/>
      <c r="F47" s="758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709"/>
      <c r="R47" s="693"/>
      <c r="S47" s="693"/>
    </row>
    <row r="48" spans="1:19" s="592" customFormat="1" ht="45.6" hidden="1" customHeight="1">
      <c r="A48" s="590" t="s">
        <v>783</v>
      </c>
      <c r="B48" s="596" t="s">
        <v>4</v>
      </c>
      <c r="C48" s="729" t="s">
        <v>836</v>
      </c>
      <c r="D48" s="703"/>
      <c r="E48" s="704"/>
      <c r="F48" s="704"/>
      <c r="G48" s="705"/>
      <c r="H48" s="733" t="s">
        <v>986</v>
      </c>
      <c r="I48" s="705"/>
      <c r="J48" s="705"/>
      <c r="K48" s="705">
        <v>98.8</v>
      </c>
      <c r="L48" s="705"/>
      <c r="M48" s="705"/>
      <c r="N48" s="705"/>
      <c r="O48" s="705"/>
      <c r="P48" s="705"/>
      <c r="Q48" s="709"/>
      <c r="R48" s="705">
        <v>80</v>
      </c>
      <c r="S48" s="705">
        <v>80</v>
      </c>
    </row>
    <row r="49" spans="1:19" s="565" customFormat="1" ht="67.2" hidden="1" customHeight="1">
      <c r="A49" s="575" t="s">
        <v>874</v>
      </c>
      <c r="B49" s="677"/>
      <c r="C49" s="678"/>
      <c r="D49" s="679"/>
      <c r="E49" s="576"/>
      <c r="F49" s="775"/>
      <c r="G49" s="680"/>
      <c r="H49" s="680"/>
      <c r="I49" s="680"/>
      <c r="J49" s="680"/>
      <c r="K49" s="680"/>
      <c r="L49" s="680"/>
      <c r="M49" s="680"/>
      <c r="N49" s="681"/>
      <c r="O49" s="681"/>
      <c r="P49" s="681"/>
      <c r="Q49" s="681"/>
      <c r="R49" s="681"/>
      <c r="S49" s="681"/>
    </row>
    <row r="50" spans="1:19" s="565" customFormat="1" ht="46.2" hidden="1" customHeight="1">
      <c r="A50" s="578" t="s">
        <v>885</v>
      </c>
      <c r="B50" s="699"/>
      <c r="C50" s="682"/>
      <c r="D50" s="683"/>
      <c r="E50" s="580"/>
      <c r="F50" s="776"/>
      <c r="G50" s="684"/>
      <c r="H50" s="684"/>
      <c r="I50" s="684"/>
      <c r="J50" s="684"/>
      <c r="K50" s="684"/>
      <c r="L50" s="684"/>
      <c r="M50" s="684"/>
      <c r="N50" s="685"/>
      <c r="O50" s="685"/>
      <c r="P50" s="685"/>
      <c r="Q50" s="685"/>
      <c r="R50" s="685"/>
      <c r="S50" s="685"/>
    </row>
    <row r="51" spans="1:19" s="565" customFormat="1" ht="46.2" hidden="1" customHeight="1">
      <c r="A51" s="581" t="s">
        <v>888</v>
      </c>
      <c r="B51" s="582"/>
      <c r="C51" s="686"/>
      <c r="D51" s="687"/>
      <c r="E51" s="593"/>
      <c r="F51" s="780"/>
      <c r="G51" s="701"/>
      <c r="H51" s="701"/>
      <c r="I51" s="701"/>
      <c r="J51" s="701"/>
      <c r="K51" s="701"/>
      <c r="L51" s="701"/>
      <c r="M51" s="701"/>
      <c r="N51" s="689"/>
      <c r="O51" s="689"/>
      <c r="P51" s="689"/>
      <c r="Q51" s="689"/>
      <c r="R51" s="689"/>
      <c r="S51" s="689"/>
    </row>
    <row r="52" spans="1:19" s="565" customFormat="1" ht="46.2" hidden="1" customHeight="1">
      <c r="A52" s="597" t="s">
        <v>866</v>
      </c>
      <c r="B52" s="734"/>
      <c r="C52" s="735"/>
      <c r="D52" s="736"/>
      <c r="E52" s="598"/>
      <c r="F52" s="782"/>
      <c r="G52" s="737"/>
      <c r="H52" s="737"/>
      <c r="I52" s="737"/>
      <c r="J52" s="737"/>
      <c r="K52" s="737"/>
      <c r="L52" s="737"/>
      <c r="M52" s="737"/>
      <c r="N52" s="738"/>
      <c r="O52" s="738"/>
      <c r="P52" s="738"/>
      <c r="Q52" s="738"/>
      <c r="R52" s="738"/>
      <c r="S52" s="738"/>
    </row>
    <row r="53" spans="1:19" s="565" customFormat="1" ht="27" hidden="1">
      <c r="A53" s="583" t="s">
        <v>877</v>
      </c>
      <c r="B53" s="584"/>
      <c r="C53" s="690"/>
      <c r="D53" s="691"/>
      <c r="E53" s="692"/>
      <c r="F53" s="758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709"/>
      <c r="R53" s="693"/>
      <c r="S53" s="693"/>
    </row>
    <row r="54" spans="1:19" s="592" customFormat="1" ht="27" hidden="1" customHeight="1">
      <c r="A54" s="739" t="s">
        <v>871</v>
      </c>
      <c r="B54" s="740" t="s">
        <v>6</v>
      </c>
      <c r="C54" s="741">
        <v>400000</v>
      </c>
      <c r="D54" s="710"/>
      <c r="E54" s="711"/>
      <c r="F54" s="704"/>
      <c r="G54" s="705"/>
      <c r="H54" s="709"/>
      <c r="I54" s="705"/>
      <c r="J54" s="705"/>
      <c r="K54" s="705"/>
      <c r="L54" s="705"/>
      <c r="M54" s="705"/>
      <c r="N54" s="705"/>
      <c r="O54" s="705"/>
      <c r="P54" s="705"/>
      <c r="Q54" s="709"/>
      <c r="R54" s="742">
        <v>400000</v>
      </c>
      <c r="S54" s="742">
        <v>400000</v>
      </c>
    </row>
    <row r="55" spans="1:19" s="592" customFormat="1" ht="27" hidden="1">
      <c r="A55" s="590" t="s">
        <v>785</v>
      </c>
      <c r="B55" s="596" t="s">
        <v>33</v>
      </c>
      <c r="C55" s="726">
        <v>50</v>
      </c>
      <c r="D55" s="710"/>
      <c r="E55" s="711"/>
      <c r="F55" s="704"/>
      <c r="G55" s="705"/>
      <c r="H55" s="705"/>
      <c r="I55" s="705"/>
      <c r="J55" s="705"/>
      <c r="K55" s="705"/>
      <c r="L55" s="705"/>
      <c r="M55" s="705"/>
      <c r="N55" s="705"/>
      <c r="O55" s="705"/>
      <c r="P55" s="705"/>
      <c r="Q55" s="709"/>
      <c r="R55" s="705">
        <v>50</v>
      </c>
      <c r="S55" s="705">
        <v>50</v>
      </c>
    </row>
    <row r="56" spans="1:19" s="592" customFormat="1" ht="27" hidden="1">
      <c r="A56" s="712" t="s">
        <v>878</v>
      </c>
      <c r="B56" s="584"/>
      <c r="C56" s="690"/>
      <c r="D56" s="710"/>
      <c r="E56" s="711"/>
      <c r="F56" s="704"/>
      <c r="G56" s="705"/>
      <c r="H56" s="705"/>
      <c r="I56" s="705"/>
      <c r="J56" s="705"/>
      <c r="K56" s="705"/>
      <c r="L56" s="705"/>
      <c r="M56" s="705"/>
      <c r="N56" s="705"/>
      <c r="O56" s="705"/>
      <c r="P56" s="705"/>
      <c r="Q56" s="709"/>
      <c r="R56" s="705"/>
      <c r="S56" s="705"/>
    </row>
    <row r="57" spans="1:19" s="592" customFormat="1" ht="49.2" hidden="1">
      <c r="A57" s="590" t="s">
        <v>870</v>
      </c>
      <c r="B57" s="594" t="s">
        <v>4</v>
      </c>
      <c r="C57" s="726">
        <v>80</v>
      </c>
      <c r="D57" s="710"/>
      <c r="E57" s="711"/>
      <c r="F57" s="704"/>
      <c r="G57" s="705"/>
      <c r="H57" s="705"/>
      <c r="I57" s="705"/>
      <c r="J57" s="705"/>
      <c r="K57" s="705"/>
      <c r="L57" s="705"/>
      <c r="M57" s="705"/>
      <c r="N57" s="705"/>
      <c r="O57" s="705"/>
      <c r="P57" s="705"/>
      <c r="Q57" s="709"/>
      <c r="R57" s="705">
        <v>80</v>
      </c>
      <c r="S57" s="705">
        <v>80</v>
      </c>
    </row>
    <row r="58" spans="1:19" s="592" customFormat="1" ht="46.2" hidden="1" customHeight="1">
      <c r="A58" s="743" t="s">
        <v>867</v>
      </c>
      <c r="B58" s="744"/>
      <c r="C58" s="745"/>
      <c r="D58" s="746"/>
      <c r="E58" s="747"/>
      <c r="F58" s="783"/>
      <c r="G58" s="748"/>
      <c r="H58" s="748"/>
      <c r="I58" s="748"/>
      <c r="J58" s="748"/>
      <c r="K58" s="748"/>
      <c r="L58" s="748"/>
      <c r="M58" s="748"/>
      <c r="N58" s="749"/>
      <c r="O58" s="749"/>
      <c r="P58" s="749"/>
      <c r="Q58" s="749"/>
      <c r="R58" s="749"/>
      <c r="S58" s="749"/>
    </row>
    <row r="59" spans="1:19" s="592" customFormat="1" ht="27" hidden="1">
      <c r="A59" s="712" t="s">
        <v>877</v>
      </c>
      <c r="B59" s="584"/>
      <c r="C59" s="690"/>
      <c r="D59" s="710"/>
      <c r="E59" s="711"/>
      <c r="F59" s="704"/>
      <c r="G59" s="705"/>
      <c r="H59" s="705"/>
      <c r="I59" s="705"/>
      <c r="J59" s="705"/>
      <c r="K59" s="705"/>
      <c r="L59" s="705"/>
      <c r="M59" s="705"/>
      <c r="N59" s="705"/>
      <c r="O59" s="705"/>
      <c r="P59" s="705"/>
      <c r="Q59" s="709"/>
      <c r="R59" s="705"/>
      <c r="S59" s="705"/>
    </row>
    <row r="60" spans="1:19" s="592" customFormat="1" ht="49.2" hidden="1">
      <c r="A60" s="590" t="s">
        <v>869</v>
      </c>
      <c r="B60" s="594" t="s">
        <v>18</v>
      </c>
      <c r="C60" s="731" t="s">
        <v>854</v>
      </c>
      <c r="D60" s="710"/>
      <c r="E60" s="720"/>
      <c r="F60" s="704"/>
      <c r="G60" s="705"/>
      <c r="H60" s="705"/>
      <c r="I60" s="705"/>
      <c r="J60" s="705"/>
      <c r="K60" s="705"/>
      <c r="L60" s="709" t="s">
        <v>853</v>
      </c>
      <c r="M60" s="705"/>
      <c r="N60" s="705"/>
      <c r="O60" s="709" t="s">
        <v>853</v>
      </c>
      <c r="P60" s="705"/>
      <c r="Q60" s="705"/>
      <c r="R60" s="705">
        <v>12</v>
      </c>
      <c r="S60" s="705">
        <v>12</v>
      </c>
    </row>
    <row r="61" spans="1:19" s="592" customFormat="1" ht="49.2" hidden="1">
      <c r="A61" s="590" t="s">
        <v>485</v>
      </c>
      <c r="B61" s="594" t="s">
        <v>6</v>
      </c>
      <c r="C61" s="726">
        <v>1000</v>
      </c>
      <c r="D61" s="710"/>
      <c r="E61" s="711"/>
      <c r="F61" s="704"/>
      <c r="G61" s="705"/>
      <c r="H61" s="705"/>
      <c r="I61" s="705"/>
      <c r="J61" s="705"/>
      <c r="K61" s="705"/>
      <c r="L61" s="705"/>
      <c r="M61" s="705"/>
      <c r="N61" s="705"/>
      <c r="O61" s="705"/>
      <c r="P61" s="705"/>
      <c r="Q61" s="709"/>
      <c r="R61" s="742">
        <v>1000</v>
      </c>
      <c r="S61" s="742">
        <v>1000</v>
      </c>
    </row>
    <row r="62" spans="1:19" s="592" customFormat="1" ht="27" hidden="1">
      <c r="A62" s="712" t="s">
        <v>878</v>
      </c>
      <c r="B62" s="584"/>
      <c r="C62" s="690"/>
      <c r="D62" s="710"/>
      <c r="E62" s="711"/>
      <c r="F62" s="704"/>
      <c r="G62" s="705"/>
      <c r="H62" s="705"/>
      <c r="I62" s="705"/>
      <c r="J62" s="705"/>
      <c r="K62" s="705"/>
      <c r="L62" s="705"/>
      <c r="M62" s="705"/>
      <c r="N62" s="705"/>
      <c r="O62" s="705"/>
      <c r="P62" s="705"/>
      <c r="Q62" s="709"/>
      <c r="R62" s="705"/>
      <c r="S62" s="705"/>
    </row>
    <row r="63" spans="1:19" s="592" customFormat="1" ht="49.2" hidden="1">
      <c r="A63" s="590" t="s">
        <v>870</v>
      </c>
      <c r="B63" s="594" t="s">
        <v>4</v>
      </c>
      <c r="C63" s="726">
        <v>80</v>
      </c>
      <c r="D63" s="710"/>
      <c r="E63" s="711"/>
      <c r="F63" s="704"/>
      <c r="G63" s="705"/>
      <c r="H63" s="705"/>
      <c r="I63" s="705"/>
      <c r="J63" s="705"/>
      <c r="K63" s="705"/>
      <c r="L63" s="705"/>
      <c r="M63" s="705"/>
      <c r="N63" s="705"/>
      <c r="O63" s="705"/>
      <c r="P63" s="705"/>
      <c r="Q63" s="705"/>
      <c r="R63" s="705">
        <v>80</v>
      </c>
      <c r="S63" s="705">
        <v>80</v>
      </c>
    </row>
    <row r="64" spans="1:19" s="592" customFormat="1" ht="46.2" hidden="1" customHeight="1">
      <c r="A64" s="743" t="s">
        <v>868</v>
      </c>
      <c r="B64" s="750"/>
      <c r="C64" s="745"/>
      <c r="D64" s="746"/>
      <c r="E64" s="747"/>
      <c r="F64" s="783"/>
      <c r="G64" s="748"/>
      <c r="H64" s="748"/>
      <c r="I64" s="748"/>
      <c r="J64" s="748"/>
      <c r="K64" s="748"/>
      <c r="L64" s="748"/>
      <c r="M64" s="748"/>
      <c r="N64" s="749"/>
      <c r="O64" s="749"/>
      <c r="P64" s="749"/>
      <c r="Q64" s="749"/>
      <c r="R64" s="749"/>
      <c r="S64" s="749"/>
    </row>
    <row r="65" spans="1:19" s="592" customFormat="1" ht="27" hidden="1">
      <c r="A65" s="712" t="s">
        <v>877</v>
      </c>
      <c r="B65" s="584"/>
      <c r="C65" s="690"/>
      <c r="D65" s="710"/>
      <c r="E65" s="711"/>
      <c r="F65" s="704"/>
      <c r="G65" s="705"/>
      <c r="H65" s="705"/>
      <c r="I65" s="705"/>
      <c r="J65" s="705"/>
      <c r="K65" s="705"/>
      <c r="L65" s="705"/>
      <c r="M65" s="705"/>
      <c r="N65" s="705"/>
      <c r="O65" s="705"/>
      <c r="P65" s="705"/>
      <c r="Q65" s="709"/>
      <c r="R65" s="705"/>
      <c r="S65" s="705"/>
    </row>
    <row r="66" spans="1:19" s="592" customFormat="1" ht="49.2" hidden="1">
      <c r="A66" s="590" t="s">
        <v>869</v>
      </c>
      <c r="B66" s="596" t="s">
        <v>18</v>
      </c>
      <c r="C66" s="721" t="s">
        <v>460</v>
      </c>
      <c r="D66" s="710"/>
      <c r="E66" s="720" t="s">
        <v>804</v>
      </c>
      <c r="F66" s="704"/>
      <c r="G66" s="709" t="s">
        <v>804</v>
      </c>
      <c r="H66" s="705"/>
      <c r="I66" s="705"/>
      <c r="J66" s="705">
        <v>1</v>
      </c>
      <c r="K66" s="705">
        <v>1</v>
      </c>
      <c r="L66" s="705"/>
      <c r="M66" s="705"/>
      <c r="N66" s="705"/>
      <c r="O66" s="705"/>
      <c r="P66" s="705"/>
      <c r="Q66" s="705"/>
      <c r="R66" s="705"/>
      <c r="S66" s="705"/>
    </row>
    <row r="67" spans="1:19" s="565" customFormat="1" ht="48.6" hidden="1" customHeight="1">
      <c r="A67" s="572" t="s">
        <v>408</v>
      </c>
      <c r="B67" s="573"/>
      <c r="C67" s="673"/>
      <c r="D67" s="674"/>
      <c r="E67" s="573"/>
      <c r="F67" s="774"/>
      <c r="G67" s="675"/>
      <c r="H67" s="675"/>
      <c r="I67" s="675"/>
      <c r="J67" s="675"/>
      <c r="K67" s="675"/>
      <c r="L67" s="675"/>
      <c r="M67" s="675"/>
      <c r="N67" s="676"/>
      <c r="O67" s="676"/>
      <c r="P67" s="676"/>
      <c r="Q67" s="676"/>
      <c r="R67" s="676"/>
      <c r="S67" s="676"/>
    </row>
    <row r="68" spans="1:19" s="565" customFormat="1" ht="67.2" hidden="1" customHeight="1">
      <c r="A68" s="575" t="s">
        <v>862</v>
      </c>
      <c r="B68" s="677"/>
      <c r="C68" s="678"/>
      <c r="D68" s="679"/>
      <c r="E68" s="576"/>
      <c r="F68" s="775"/>
      <c r="G68" s="680"/>
      <c r="H68" s="680"/>
      <c r="I68" s="680"/>
      <c r="J68" s="680"/>
      <c r="K68" s="680"/>
      <c r="L68" s="680"/>
      <c r="M68" s="680"/>
      <c r="N68" s="681"/>
      <c r="O68" s="681"/>
      <c r="P68" s="681"/>
      <c r="Q68" s="681"/>
      <c r="R68" s="681"/>
      <c r="S68" s="681"/>
    </row>
    <row r="69" spans="1:19" s="565" customFormat="1" ht="46.2" hidden="1" customHeight="1">
      <c r="A69" s="603" t="s">
        <v>879</v>
      </c>
      <c r="B69" s="604"/>
      <c r="C69" s="751"/>
      <c r="D69" s="605"/>
      <c r="E69" s="605"/>
      <c r="F69" s="759"/>
      <c r="G69" s="752"/>
      <c r="H69" s="752"/>
      <c r="I69" s="752"/>
      <c r="J69" s="752"/>
      <c r="K69" s="752"/>
      <c r="L69" s="752"/>
      <c r="M69" s="752"/>
      <c r="N69" s="753"/>
      <c r="O69" s="753"/>
      <c r="P69" s="753"/>
      <c r="Q69" s="753"/>
      <c r="R69" s="753"/>
      <c r="S69" s="753"/>
    </row>
    <row r="70" spans="1:19" s="565" customFormat="1" ht="27" hidden="1">
      <c r="A70" s="583" t="s">
        <v>877</v>
      </c>
      <c r="B70" s="584"/>
      <c r="C70" s="690"/>
      <c r="D70" s="691"/>
      <c r="E70" s="692"/>
      <c r="F70" s="758"/>
      <c r="G70" s="693"/>
      <c r="H70" s="693"/>
      <c r="I70" s="693"/>
      <c r="J70" s="693"/>
      <c r="K70" s="693"/>
      <c r="L70" s="693"/>
      <c r="M70" s="693"/>
      <c r="N70" s="693"/>
      <c r="O70" s="693"/>
      <c r="P70" s="693"/>
      <c r="Q70" s="709"/>
      <c r="R70" s="693"/>
      <c r="S70" s="693"/>
    </row>
    <row r="71" spans="1:19" s="565" customFormat="1" ht="27" hidden="1">
      <c r="A71" s="586" t="s">
        <v>493</v>
      </c>
      <c r="B71" s="584" t="s">
        <v>12</v>
      </c>
      <c r="C71" s="690" t="s">
        <v>827</v>
      </c>
      <c r="D71" s="710"/>
      <c r="E71" s="711"/>
      <c r="F71" s="704"/>
      <c r="G71" s="705"/>
      <c r="H71" s="705"/>
      <c r="I71" s="733" t="s">
        <v>640</v>
      </c>
      <c r="J71" s="705"/>
      <c r="K71" s="733" t="s">
        <v>640</v>
      </c>
      <c r="L71" s="705"/>
      <c r="M71" s="705"/>
      <c r="N71" s="705"/>
      <c r="O71" s="705"/>
      <c r="P71" s="705"/>
      <c r="Q71" s="709"/>
      <c r="R71" s="693">
        <v>80</v>
      </c>
      <c r="S71" s="693">
        <v>80</v>
      </c>
    </row>
    <row r="72" spans="1:19" s="565" customFormat="1" ht="27" hidden="1">
      <c r="A72" s="586" t="s">
        <v>494</v>
      </c>
      <c r="B72" s="584" t="s">
        <v>8</v>
      </c>
      <c r="C72" s="690">
        <v>60</v>
      </c>
      <c r="D72" s="691"/>
      <c r="E72" s="692"/>
      <c r="F72" s="758"/>
      <c r="G72" s="693"/>
      <c r="H72" s="693"/>
      <c r="I72" s="693"/>
      <c r="J72" s="693"/>
      <c r="K72" s="693"/>
      <c r="L72" s="693"/>
      <c r="M72" s="693"/>
      <c r="N72" s="693"/>
      <c r="O72" s="693"/>
      <c r="P72" s="693"/>
      <c r="Q72" s="709"/>
      <c r="R72" s="693">
        <v>60</v>
      </c>
      <c r="S72" s="693">
        <v>60</v>
      </c>
    </row>
    <row r="73" spans="1:19" s="565" customFormat="1" ht="27" hidden="1">
      <c r="A73" s="583" t="s">
        <v>878</v>
      </c>
      <c r="B73" s="584"/>
      <c r="C73" s="690"/>
      <c r="D73" s="691"/>
      <c r="E73" s="692"/>
      <c r="F73" s="758"/>
      <c r="G73" s="693"/>
      <c r="H73" s="693"/>
      <c r="I73" s="693"/>
      <c r="J73" s="693"/>
      <c r="K73" s="693"/>
      <c r="L73" s="693"/>
      <c r="M73" s="693"/>
      <c r="N73" s="693"/>
      <c r="O73" s="693"/>
      <c r="P73" s="693"/>
      <c r="Q73" s="709"/>
      <c r="R73" s="693"/>
      <c r="S73" s="693"/>
    </row>
    <row r="74" spans="1:19" s="565" customFormat="1" ht="27" hidden="1">
      <c r="A74" s="586" t="s">
        <v>987</v>
      </c>
      <c r="B74" s="584" t="s">
        <v>4</v>
      </c>
      <c r="C74" s="690">
        <v>5</v>
      </c>
      <c r="D74" s="691"/>
      <c r="E74" s="692"/>
      <c r="F74" s="758"/>
      <c r="G74" s="693"/>
      <c r="H74" s="693"/>
      <c r="I74" s="693"/>
      <c r="J74" s="693"/>
      <c r="K74" s="693"/>
      <c r="L74" s="693"/>
      <c r="M74" s="693"/>
      <c r="N74" s="693"/>
      <c r="O74" s="693"/>
      <c r="P74" s="693"/>
      <c r="Q74" s="709"/>
      <c r="R74" s="693">
        <v>5</v>
      </c>
      <c r="S74" s="693">
        <v>5</v>
      </c>
    </row>
    <row r="75" spans="1:19" s="565" customFormat="1" ht="46.2" hidden="1" customHeight="1">
      <c r="A75" s="606" t="s">
        <v>892</v>
      </c>
      <c r="B75" s="607"/>
      <c r="C75" s="608"/>
      <c r="D75" s="609"/>
      <c r="E75" s="609"/>
      <c r="F75" s="784"/>
      <c r="G75" s="754"/>
      <c r="H75" s="754"/>
      <c r="I75" s="754"/>
      <c r="J75" s="754"/>
      <c r="K75" s="754"/>
      <c r="L75" s="754"/>
      <c r="M75" s="754"/>
      <c r="N75" s="755"/>
      <c r="O75" s="755"/>
      <c r="P75" s="755"/>
      <c r="Q75" s="755"/>
      <c r="R75" s="755"/>
      <c r="S75" s="755"/>
    </row>
    <row r="76" spans="1:19" s="565" customFormat="1" ht="27" hidden="1">
      <c r="A76" s="583" t="s">
        <v>877</v>
      </c>
      <c r="B76" s="584"/>
      <c r="C76" s="690"/>
      <c r="D76" s="691"/>
      <c r="E76" s="692"/>
      <c r="F76" s="758"/>
      <c r="G76" s="693"/>
      <c r="H76" s="693"/>
      <c r="I76" s="693"/>
      <c r="J76" s="693"/>
      <c r="K76" s="693"/>
      <c r="L76" s="693"/>
      <c r="M76" s="693"/>
      <c r="N76" s="693"/>
      <c r="O76" s="693"/>
      <c r="P76" s="693"/>
      <c r="Q76" s="709"/>
      <c r="R76" s="693"/>
      <c r="S76" s="693"/>
    </row>
    <row r="77" spans="1:19" s="565" customFormat="1" ht="49.2" hidden="1">
      <c r="A77" s="586" t="s">
        <v>495</v>
      </c>
      <c r="B77" s="610" t="s">
        <v>12</v>
      </c>
      <c r="C77" s="756" t="s">
        <v>961</v>
      </c>
      <c r="D77" s="691"/>
      <c r="E77" s="692"/>
      <c r="F77" s="758" t="s">
        <v>824</v>
      </c>
      <c r="G77" s="693" t="s">
        <v>824</v>
      </c>
      <c r="H77" s="693"/>
      <c r="I77" s="733" t="s">
        <v>828</v>
      </c>
      <c r="J77" s="693">
        <v>350</v>
      </c>
      <c r="K77" s="693" t="s">
        <v>988</v>
      </c>
      <c r="L77" s="693"/>
      <c r="M77" s="693"/>
      <c r="N77" s="733" t="s">
        <v>371</v>
      </c>
      <c r="O77" s="733" t="s">
        <v>960</v>
      </c>
      <c r="P77" s="693"/>
      <c r="Q77" s="693"/>
      <c r="R77" s="693"/>
      <c r="S77" s="733"/>
    </row>
    <row r="78" spans="1:19" s="565" customFormat="1" ht="27" hidden="1">
      <c r="A78" s="586" t="s">
        <v>496</v>
      </c>
      <c r="B78" s="584" t="s">
        <v>12</v>
      </c>
      <c r="C78" s="690" t="s">
        <v>830</v>
      </c>
      <c r="D78" s="691"/>
      <c r="E78" s="692"/>
      <c r="F78" s="758"/>
      <c r="G78" s="693"/>
      <c r="H78" s="693"/>
      <c r="I78" s="733" t="s">
        <v>829</v>
      </c>
      <c r="J78" s="693">
        <v>30</v>
      </c>
      <c r="K78" s="693" t="s">
        <v>989</v>
      </c>
      <c r="L78" s="693"/>
      <c r="M78" s="693"/>
      <c r="N78" s="693"/>
      <c r="O78" s="693"/>
      <c r="P78" s="693"/>
      <c r="Q78" s="709"/>
      <c r="R78" s="693">
        <v>50</v>
      </c>
      <c r="S78" s="693">
        <v>50</v>
      </c>
    </row>
    <row r="79" spans="1:19" s="565" customFormat="1" ht="49.2" hidden="1">
      <c r="A79" s="586" t="s">
        <v>497</v>
      </c>
      <c r="B79" s="584" t="s">
        <v>12</v>
      </c>
      <c r="C79" s="690">
        <v>5</v>
      </c>
      <c r="D79" s="691"/>
      <c r="E79" s="692"/>
      <c r="F79" s="758"/>
      <c r="G79" s="693"/>
      <c r="H79" s="693"/>
      <c r="I79" s="693"/>
      <c r="J79" s="693"/>
      <c r="K79" s="693"/>
      <c r="L79" s="693"/>
      <c r="M79" s="693"/>
      <c r="N79" s="693"/>
      <c r="O79" s="693"/>
      <c r="P79" s="693"/>
      <c r="Q79" s="709"/>
      <c r="R79" s="693">
        <v>5</v>
      </c>
      <c r="S79" s="693">
        <v>5</v>
      </c>
    </row>
    <row r="80" spans="1:19" s="565" customFormat="1" ht="27" hidden="1">
      <c r="A80" s="583" t="s">
        <v>878</v>
      </c>
      <c r="B80" s="584"/>
      <c r="C80" s="690"/>
      <c r="D80" s="691"/>
      <c r="E80" s="692"/>
      <c r="F80" s="758"/>
      <c r="G80" s="693"/>
      <c r="H80" s="693"/>
      <c r="I80" s="693"/>
      <c r="J80" s="693"/>
      <c r="K80" s="693"/>
      <c r="L80" s="693"/>
      <c r="M80" s="693"/>
      <c r="N80" s="693"/>
      <c r="O80" s="693"/>
      <c r="P80" s="693"/>
      <c r="Q80" s="709"/>
      <c r="R80" s="693"/>
      <c r="S80" s="693"/>
    </row>
    <row r="81" spans="1:19" s="565" customFormat="1" ht="49.2" hidden="1">
      <c r="A81" s="586" t="s">
        <v>870</v>
      </c>
      <c r="B81" s="584" t="s">
        <v>4</v>
      </c>
      <c r="C81" s="690">
        <v>80</v>
      </c>
      <c r="D81" s="757"/>
      <c r="E81" s="758"/>
      <c r="F81" s="758"/>
      <c r="G81" s="693"/>
      <c r="H81" s="693"/>
      <c r="I81" s="693"/>
      <c r="J81" s="693"/>
      <c r="K81" s="693"/>
      <c r="L81" s="693"/>
      <c r="M81" s="693"/>
      <c r="N81" s="693"/>
      <c r="O81" s="693"/>
      <c r="P81" s="693"/>
      <c r="Q81" s="709"/>
      <c r="R81" s="693">
        <v>80</v>
      </c>
      <c r="S81" s="693">
        <v>80</v>
      </c>
    </row>
    <row r="82" spans="1:19" s="565" customFormat="1" ht="67.2" hidden="1" customHeight="1">
      <c r="A82" s="603" t="s">
        <v>880</v>
      </c>
      <c r="B82" s="604"/>
      <c r="C82" s="751"/>
      <c r="D82" s="605"/>
      <c r="E82" s="605"/>
      <c r="F82" s="759"/>
      <c r="G82" s="752"/>
      <c r="H82" s="752"/>
      <c r="I82" s="752"/>
      <c r="J82" s="752"/>
      <c r="K82" s="752"/>
      <c r="L82" s="752"/>
      <c r="M82" s="752"/>
      <c r="N82" s="753"/>
      <c r="O82" s="753"/>
      <c r="P82" s="753"/>
      <c r="Q82" s="753"/>
      <c r="R82" s="753"/>
      <c r="S82" s="753"/>
    </row>
    <row r="83" spans="1:19" s="565" customFormat="1" ht="27" hidden="1">
      <c r="A83" s="583" t="s">
        <v>877</v>
      </c>
      <c r="B83" s="584"/>
      <c r="C83" s="690"/>
      <c r="D83" s="691"/>
      <c r="E83" s="692"/>
      <c r="F83" s="758"/>
      <c r="G83" s="693"/>
      <c r="H83" s="693"/>
      <c r="I83" s="693"/>
      <c r="J83" s="693"/>
      <c r="K83" s="693"/>
      <c r="L83" s="693"/>
      <c r="M83" s="693"/>
      <c r="N83" s="693"/>
      <c r="O83" s="693"/>
      <c r="P83" s="693"/>
      <c r="Q83" s="709"/>
      <c r="R83" s="693"/>
      <c r="S83" s="693"/>
    </row>
    <row r="84" spans="1:19" s="565" customFormat="1" ht="21" hidden="1" customHeight="1">
      <c r="A84" s="586" t="s">
        <v>489</v>
      </c>
      <c r="B84" s="584" t="s">
        <v>21</v>
      </c>
      <c r="C84" s="690">
        <v>6</v>
      </c>
      <c r="D84" s="691"/>
      <c r="E84" s="692"/>
      <c r="F84" s="758"/>
      <c r="G84" s="693"/>
      <c r="H84" s="693"/>
      <c r="I84" s="693"/>
      <c r="J84" s="693"/>
      <c r="K84" s="693"/>
      <c r="L84" s="693"/>
      <c r="M84" s="693"/>
      <c r="N84" s="693"/>
      <c r="O84" s="693"/>
      <c r="P84" s="693"/>
      <c r="Q84" s="693"/>
      <c r="R84" s="705">
        <v>6</v>
      </c>
      <c r="S84" s="693">
        <v>6</v>
      </c>
    </row>
    <row r="85" spans="1:19" s="565" customFormat="1" ht="68.400000000000006" hidden="1" customHeight="1">
      <c r="A85" s="606" t="s">
        <v>891</v>
      </c>
      <c r="B85" s="607"/>
      <c r="C85" s="608"/>
      <c r="D85" s="609"/>
      <c r="E85" s="609"/>
      <c r="F85" s="784"/>
      <c r="G85" s="754"/>
      <c r="H85" s="754"/>
      <c r="I85" s="754"/>
      <c r="J85" s="754"/>
      <c r="K85" s="754"/>
      <c r="L85" s="754"/>
      <c r="M85" s="754"/>
      <c r="N85" s="755"/>
      <c r="O85" s="755"/>
      <c r="P85" s="755"/>
      <c r="Q85" s="755"/>
      <c r="R85" s="755"/>
      <c r="S85" s="755"/>
    </row>
    <row r="86" spans="1:19" s="565" customFormat="1" ht="27" hidden="1">
      <c r="A86" s="583" t="s">
        <v>877</v>
      </c>
      <c r="B86" s="584"/>
      <c r="C86" s="690"/>
      <c r="D86" s="691"/>
      <c r="E86" s="692"/>
      <c r="F86" s="758"/>
      <c r="G86" s="693"/>
      <c r="H86" s="693"/>
      <c r="I86" s="693"/>
      <c r="J86" s="693"/>
      <c r="K86" s="693"/>
      <c r="L86" s="693"/>
      <c r="M86" s="693"/>
      <c r="N86" s="693"/>
      <c r="O86" s="693"/>
      <c r="P86" s="693"/>
      <c r="Q86" s="709"/>
      <c r="R86" s="693"/>
      <c r="S86" s="693"/>
    </row>
    <row r="87" spans="1:19" s="565" customFormat="1" ht="43.95" hidden="1" customHeight="1">
      <c r="A87" s="586" t="s">
        <v>872</v>
      </c>
      <c r="B87" s="584" t="s">
        <v>12</v>
      </c>
      <c r="C87" s="690">
        <v>23</v>
      </c>
      <c r="D87" s="691"/>
      <c r="E87" s="692"/>
      <c r="F87" s="758"/>
      <c r="G87" s="693"/>
      <c r="H87" s="693"/>
      <c r="I87" s="693"/>
      <c r="J87" s="693"/>
      <c r="K87" s="693"/>
      <c r="L87" s="693"/>
      <c r="M87" s="693"/>
      <c r="N87" s="693"/>
      <c r="O87" s="693"/>
      <c r="P87" s="693"/>
      <c r="Q87" s="693"/>
      <c r="R87" s="705">
        <v>23</v>
      </c>
      <c r="S87" s="693">
        <v>23</v>
      </c>
    </row>
    <row r="88" spans="1:19" s="565" customFormat="1" ht="48.6" hidden="1" customHeight="1">
      <c r="A88" s="572" t="s">
        <v>873</v>
      </c>
      <c r="B88" s="573"/>
      <c r="C88" s="673"/>
      <c r="D88" s="674"/>
      <c r="E88" s="573"/>
      <c r="F88" s="774"/>
      <c r="G88" s="675"/>
      <c r="H88" s="675"/>
      <c r="I88" s="675"/>
      <c r="J88" s="675"/>
      <c r="K88" s="675"/>
      <c r="L88" s="675"/>
      <c r="M88" s="675"/>
      <c r="N88" s="676"/>
      <c r="O88" s="676"/>
      <c r="P88" s="676"/>
      <c r="Q88" s="676"/>
      <c r="R88" s="676"/>
      <c r="S88" s="676"/>
    </row>
    <row r="89" spans="1:19" s="565" customFormat="1" ht="67.2" hidden="1" customHeight="1">
      <c r="A89" s="575" t="s">
        <v>862</v>
      </c>
      <c r="B89" s="677"/>
      <c r="C89" s="678"/>
      <c r="D89" s="679"/>
      <c r="E89" s="576"/>
      <c r="F89" s="775"/>
      <c r="G89" s="680"/>
      <c r="H89" s="680"/>
      <c r="I89" s="680"/>
      <c r="J89" s="680"/>
      <c r="K89" s="680"/>
      <c r="L89" s="680"/>
      <c r="M89" s="680"/>
      <c r="N89" s="681"/>
      <c r="O89" s="681"/>
      <c r="P89" s="681"/>
      <c r="Q89" s="681"/>
      <c r="R89" s="681"/>
      <c r="S89" s="681"/>
    </row>
    <row r="90" spans="1:19" s="565" customFormat="1" ht="27" hidden="1">
      <c r="A90" s="583" t="s">
        <v>877</v>
      </c>
      <c r="B90" s="584"/>
      <c r="C90" s="690"/>
      <c r="D90" s="691"/>
      <c r="E90" s="692"/>
      <c r="F90" s="758"/>
      <c r="G90" s="693"/>
      <c r="H90" s="693"/>
      <c r="I90" s="693"/>
      <c r="J90" s="693"/>
      <c r="K90" s="693"/>
      <c r="L90" s="693"/>
      <c r="M90" s="693"/>
      <c r="N90" s="693"/>
      <c r="O90" s="693"/>
      <c r="P90" s="693"/>
      <c r="Q90" s="709"/>
      <c r="R90" s="693"/>
      <c r="S90" s="693"/>
    </row>
    <row r="91" spans="1:19" s="565" customFormat="1" ht="27" hidden="1">
      <c r="A91" s="586" t="s">
        <v>787</v>
      </c>
      <c r="B91" s="591" t="s">
        <v>8</v>
      </c>
      <c r="C91" s="702" t="s">
        <v>834</v>
      </c>
      <c r="D91" s="757"/>
      <c r="E91" s="758"/>
      <c r="F91" s="758"/>
      <c r="G91" s="693"/>
      <c r="H91" s="693"/>
      <c r="I91" s="733" t="s">
        <v>818</v>
      </c>
      <c r="J91" s="733" t="s">
        <v>782</v>
      </c>
      <c r="K91" s="733" t="s">
        <v>990</v>
      </c>
      <c r="L91" s="693"/>
      <c r="M91" s="733" t="s">
        <v>921</v>
      </c>
      <c r="N91" s="693"/>
      <c r="O91" s="733" t="s">
        <v>1004</v>
      </c>
      <c r="P91" s="693"/>
      <c r="Q91" s="693"/>
      <c r="R91" s="693">
        <v>25</v>
      </c>
      <c r="S91" s="693">
        <v>25</v>
      </c>
    </row>
    <row r="92" spans="1:19" s="565" customFormat="1" ht="27" hidden="1">
      <c r="A92" s="586" t="s">
        <v>788</v>
      </c>
      <c r="B92" s="584" t="s">
        <v>12</v>
      </c>
      <c r="C92" s="702" t="s">
        <v>949</v>
      </c>
      <c r="D92" s="757"/>
      <c r="E92" s="758"/>
      <c r="F92" s="758"/>
      <c r="G92" s="693"/>
      <c r="H92" s="733" t="s">
        <v>818</v>
      </c>
      <c r="I92" s="733" t="s">
        <v>818</v>
      </c>
      <c r="J92" s="733" t="s">
        <v>810</v>
      </c>
      <c r="K92" s="733" t="s">
        <v>991</v>
      </c>
      <c r="L92" s="733" t="s">
        <v>818</v>
      </c>
      <c r="M92" s="733" t="s">
        <v>818</v>
      </c>
      <c r="N92" s="693"/>
      <c r="O92" s="733" t="s">
        <v>991</v>
      </c>
      <c r="P92" s="693"/>
      <c r="Q92" s="693"/>
      <c r="R92" s="693">
        <v>50</v>
      </c>
      <c r="S92" s="693">
        <v>50</v>
      </c>
    </row>
    <row r="93" spans="1:19" s="565" customFormat="1" ht="67.2" hidden="1" customHeight="1">
      <c r="A93" s="603" t="s">
        <v>881</v>
      </c>
      <c r="B93" s="604"/>
      <c r="C93" s="751"/>
      <c r="D93" s="605"/>
      <c r="E93" s="605"/>
      <c r="F93" s="759"/>
      <c r="G93" s="752"/>
      <c r="H93" s="752"/>
      <c r="I93" s="752"/>
      <c r="J93" s="752"/>
      <c r="K93" s="752"/>
      <c r="L93" s="752"/>
      <c r="M93" s="752"/>
      <c r="N93" s="753"/>
      <c r="O93" s="753"/>
      <c r="P93" s="753"/>
      <c r="Q93" s="753"/>
      <c r="R93" s="753"/>
      <c r="S93" s="753"/>
    </row>
    <row r="94" spans="1:19" s="565" customFormat="1" ht="27" hidden="1">
      <c r="A94" s="583" t="s">
        <v>877</v>
      </c>
      <c r="B94" s="584"/>
      <c r="C94" s="690"/>
      <c r="D94" s="691"/>
      <c r="E94" s="692"/>
      <c r="F94" s="758"/>
      <c r="G94" s="693"/>
      <c r="H94" s="693"/>
      <c r="I94" s="693"/>
      <c r="J94" s="693"/>
      <c r="K94" s="693"/>
      <c r="L94" s="693"/>
      <c r="M94" s="693"/>
      <c r="N94" s="693"/>
      <c r="O94" s="693"/>
      <c r="P94" s="693"/>
      <c r="Q94" s="709"/>
      <c r="R94" s="693"/>
      <c r="S94" s="693"/>
    </row>
    <row r="95" spans="1:19" s="565" customFormat="1" ht="27" hidden="1">
      <c r="A95" s="586" t="s">
        <v>499</v>
      </c>
      <c r="B95" s="584" t="s">
        <v>29</v>
      </c>
      <c r="C95" s="760" t="s">
        <v>728</v>
      </c>
      <c r="D95" s="691"/>
      <c r="E95" s="692"/>
      <c r="F95" s="758">
        <v>6</v>
      </c>
      <c r="G95" s="693">
        <v>6</v>
      </c>
      <c r="H95" s="693"/>
      <c r="I95" s="733" t="s">
        <v>727</v>
      </c>
      <c r="J95" s="693"/>
      <c r="K95" s="733" t="s">
        <v>727</v>
      </c>
      <c r="L95" s="693"/>
      <c r="M95" s="693"/>
      <c r="N95" s="693"/>
      <c r="O95" s="693"/>
      <c r="P95" s="693"/>
      <c r="Q95" s="693"/>
      <c r="R95" s="693"/>
      <c r="S95" s="693"/>
    </row>
    <row r="96" spans="1:19" s="565" customFormat="1" ht="49.2" hidden="1">
      <c r="A96" s="586" t="s">
        <v>500</v>
      </c>
      <c r="B96" s="584" t="s">
        <v>7</v>
      </c>
      <c r="C96" s="690">
        <v>1</v>
      </c>
      <c r="D96" s="691"/>
      <c r="E96" s="692"/>
      <c r="F96" s="758"/>
      <c r="G96" s="693"/>
      <c r="H96" s="693"/>
      <c r="I96" s="693"/>
      <c r="J96" s="693"/>
      <c r="K96" s="693"/>
      <c r="L96" s="693"/>
      <c r="M96" s="693"/>
      <c r="N96" s="693"/>
      <c r="O96" s="693"/>
      <c r="P96" s="693"/>
      <c r="Q96" s="709"/>
      <c r="R96" s="693">
        <v>1</v>
      </c>
      <c r="S96" s="693">
        <v>1</v>
      </c>
    </row>
    <row r="97" spans="1:19" s="565" customFormat="1" ht="49.2" hidden="1">
      <c r="A97" s="586" t="s">
        <v>501</v>
      </c>
      <c r="B97" s="584" t="s">
        <v>33</v>
      </c>
      <c r="C97" s="690" t="s">
        <v>728</v>
      </c>
      <c r="D97" s="691"/>
      <c r="E97" s="692"/>
      <c r="F97" s="758"/>
      <c r="G97" s="693"/>
      <c r="H97" s="693"/>
      <c r="I97" s="693"/>
      <c r="J97" s="693"/>
      <c r="K97" s="693"/>
      <c r="L97" s="693"/>
      <c r="M97" s="693"/>
      <c r="N97" s="693">
        <v>6</v>
      </c>
      <c r="O97" s="693">
        <v>6</v>
      </c>
      <c r="P97" s="693"/>
      <c r="Q97" s="693"/>
      <c r="R97" s="693"/>
      <c r="S97" s="693"/>
    </row>
    <row r="98" spans="1:19" s="565" customFormat="1" ht="28.2" hidden="1" customHeight="1">
      <c r="A98" s="586" t="s">
        <v>504</v>
      </c>
      <c r="B98" s="584" t="s">
        <v>12</v>
      </c>
      <c r="C98" s="690" t="s">
        <v>856</v>
      </c>
      <c r="D98" s="691"/>
      <c r="E98" s="692"/>
      <c r="F98" s="758"/>
      <c r="G98" s="693"/>
      <c r="H98" s="693"/>
      <c r="I98" s="693"/>
      <c r="J98" s="693"/>
      <c r="K98" s="693"/>
      <c r="L98" s="733" t="s">
        <v>855</v>
      </c>
      <c r="M98" s="733"/>
      <c r="N98" s="693">
        <v>300</v>
      </c>
      <c r="O98" s="693" t="s">
        <v>856</v>
      </c>
      <c r="P98" s="693"/>
      <c r="Q98" s="693"/>
      <c r="R98" s="693"/>
      <c r="S98" s="693"/>
    </row>
    <row r="99" spans="1:19" s="565" customFormat="1" ht="27" hidden="1">
      <c r="A99" s="583" t="s">
        <v>878</v>
      </c>
      <c r="B99" s="584"/>
      <c r="C99" s="690"/>
      <c r="D99" s="691"/>
      <c r="E99" s="692"/>
      <c r="F99" s="758"/>
      <c r="G99" s="693"/>
      <c r="H99" s="693"/>
      <c r="I99" s="693"/>
      <c r="J99" s="693"/>
      <c r="K99" s="693"/>
      <c r="L99" s="693"/>
      <c r="M99" s="693"/>
      <c r="N99" s="693"/>
      <c r="O99" s="693"/>
      <c r="P99" s="693"/>
      <c r="Q99" s="709"/>
      <c r="R99" s="693"/>
      <c r="S99" s="693"/>
    </row>
    <row r="100" spans="1:19" s="565" customFormat="1" ht="49.2" hidden="1">
      <c r="A100" s="586" t="s">
        <v>505</v>
      </c>
      <c r="B100" s="584" t="s">
        <v>4</v>
      </c>
      <c r="C100" s="690">
        <v>80</v>
      </c>
      <c r="D100" s="691"/>
      <c r="E100" s="692"/>
      <c r="F100" s="758"/>
      <c r="G100" s="693"/>
      <c r="H100" s="693"/>
      <c r="I100" s="693"/>
      <c r="J100" s="693"/>
      <c r="K100" s="693"/>
      <c r="L100" s="693"/>
      <c r="M100" s="693"/>
      <c r="N100" s="693"/>
      <c r="O100" s="693"/>
      <c r="P100" s="693"/>
      <c r="Q100" s="709"/>
      <c r="R100" s="693">
        <v>80</v>
      </c>
      <c r="S100" s="693">
        <v>80</v>
      </c>
    </row>
    <row r="101" spans="1:19" s="614" customFormat="1" ht="30" hidden="1" customHeight="1">
      <c r="A101" s="611" t="s">
        <v>889</v>
      </c>
      <c r="B101" s="612"/>
      <c r="C101" s="761"/>
      <c r="D101" s="762"/>
      <c r="E101" s="763"/>
      <c r="F101" s="785"/>
      <c r="G101" s="764"/>
      <c r="H101" s="764"/>
      <c r="I101" s="764"/>
      <c r="J101" s="764"/>
      <c r="K101" s="764"/>
      <c r="L101" s="764"/>
      <c r="M101" s="764"/>
      <c r="N101" s="764"/>
      <c r="O101" s="764"/>
      <c r="P101" s="764"/>
      <c r="Q101" s="764"/>
      <c r="R101" s="764"/>
      <c r="S101" s="764"/>
    </row>
    <row r="102" spans="1:19" s="565" customFormat="1" ht="27" hidden="1">
      <c r="A102" s="583" t="s">
        <v>877</v>
      </c>
      <c r="B102" s="584"/>
      <c r="C102" s="690"/>
      <c r="D102" s="691"/>
      <c r="E102" s="692"/>
      <c r="F102" s="758"/>
      <c r="G102" s="693"/>
      <c r="H102" s="693"/>
      <c r="I102" s="693"/>
      <c r="J102" s="693"/>
      <c r="K102" s="693"/>
      <c r="L102" s="693"/>
      <c r="M102" s="693"/>
      <c r="N102" s="693"/>
      <c r="O102" s="693"/>
      <c r="P102" s="693"/>
      <c r="Q102" s="709"/>
      <c r="R102" s="693"/>
      <c r="S102" s="693"/>
    </row>
    <row r="103" spans="1:19" s="565" customFormat="1" ht="41.4" hidden="1" customHeight="1">
      <c r="A103" s="590" t="s">
        <v>506</v>
      </c>
      <c r="B103" s="584" t="s">
        <v>12</v>
      </c>
      <c r="C103" s="702" t="s">
        <v>950</v>
      </c>
      <c r="D103" s="691"/>
      <c r="E103" s="692"/>
      <c r="F103" s="758"/>
      <c r="G103" s="693"/>
      <c r="H103" s="693"/>
      <c r="I103" s="693"/>
      <c r="J103" s="693"/>
      <c r="K103" s="693"/>
      <c r="L103" s="693"/>
      <c r="M103" s="693"/>
      <c r="N103" s="733" t="s">
        <v>356</v>
      </c>
      <c r="O103" s="733" t="s">
        <v>950</v>
      </c>
      <c r="P103" s="733"/>
      <c r="Q103" s="693"/>
      <c r="R103" s="733"/>
      <c r="S103" s="733"/>
    </row>
    <row r="104" spans="1:19" s="565" customFormat="1" ht="49.2" hidden="1">
      <c r="A104" s="611" t="s">
        <v>890</v>
      </c>
      <c r="B104" s="612"/>
      <c r="C104" s="761"/>
      <c r="D104" s="765"/>
      <c r="E104" s="766"/>
      <c r="F104" s="784"/>
      <c r="G104" s="754"/>
      <c r="H104" s="754"/>
      <c r="I104" s="754"/>
      <c r="J104" s="754"/>
      <c r="K104" s="754"/>
      <c r="L104" s="754"/>
      <c r="M104" s="754"/>
      <c r="N104" s="754"/>
      <c r="O104" s="754"/>
      <c r="P104" s="754"/>
      <c r="Q104" s="754"/>
      <c r="R104" s="754"/>
      <c r="S104" s="754"/>
    </row>
    <row r="105" spans="1:19" s="565" customFormat="1" ht="27" hidden="1">
      <c r="A105" s="583" t="s">
        <v>877</v>
      </c>
      <c r="B105" s="584"/>
      <c r="C105" s="690"/>
      <c r="D105" s="691"/>
      <c r="E105" s="692"/>
      <c r="F105" s="758"/>
      <c r="G105" s="693"/>
      <c r="H105" s="693"/>
      <c r="I105" s="693"/>
      <c r="J105" s="693"/>
      <c r="K105" s="693"/>
      <c r="L105" s="693"/>
      <c r="M105" s="693"/>
      <c r="N105" s="693"/>
      <c r="O105" s="693"/>
      <c r="P105" s="693"/>
      <c r="Q105" s="709"/>
      <c r="R105" s="693"/>
      <c r="S105" s="693"/>
    </row>
    <row r="106" spans="1:19" s="565" customFormat="1" ht="49.2" hidden="1">
      <c r="A106" s="586" t="s">
        <v>876</v>
      </c>
      <c r="B106" s="767" t="s">
        <v>6</v>
      </c>
      <c r="C106" s="768" t="s">
        <v>952</v>
      </c>
      <c r="D106" s="698" t="s">
        <v>819</v>
      </c>
      <c r="E106" s="698" t="s">
        <v>819</v>
      </c>
      <c r="F106" s="781" t="s">
        <v>819</v>
      </c>
      <c r="G106" s="733" t="s">
        <v>922</v>
      </c>
      <c r="H106" s="733" t="s">
        <v>842</v>
      </c>
      <c r="I106" s="733" t="s">
        <v>842</v>
      </c>
      <c r="J106" s="733" t="s">
        <v>848</v>
      </c>
      <c r="K106" s="733" t="s">
        <v>992</v>
      </c>
      <c r="L106" s="733" t="s">
        <v>857</v>
      </c>
      <c r="M106" s="733" t="s">
        <v>922</v>
      </c>
      <c r="N106" s="733"/>
      <c r="O106" s="733" t="s">
        <v>1005</v>
      </c>
      <c r="P106" s="733"/>
      <c r="Q106" s="733"/>
      <c r="R106" s="733" t="s">
        <v>789</v>
      </c>
      <c r="S106" s="733" t="s">
        <v>789</v>
      </c>
    </row>
    <row r="107" spans="1:19" s="565" customFormat="1" ht="28.95" hidden="1" customHeight="1">
      <c r="A107" s="603" t="s">
        <v>893</v>
      </c>
      <c r="B107" s="604"/>
      <c r="C107" s="751"/>
      <c r="D107" s="605"/>
      <c r="E107" s="605"/>
      <c r="F107" s="759"/>
      <c r="G107" s="752"/>
      <c r="H107" s="752"/>
      <c r="I107" s="752"/>
      <c r="J107" s="752"/>
      <c r="K107" s="752"/>
      <c r="L107" s="752"/>
      <c r="M107" s="752"/>
      <c r="N107" s="753"/>
      <c r="O107" s="753"/>
      <c r="P107" s="753"/>
      <c r="Q107" s="753"/>
      <c r="R107" s="753"/>
      <c r="S107" s="753"/>
    </row>
    <row r="108" spans="1:19" s="565" customFormat="1" ht="27" hidden="1">
      <c r="A108" s="583" t="s">
        <v>878</v>
      </c>
      <c r="B108" s="584"/>
      <c r="C108" s="690"/>
      <c r="D108" s="691"/>
      <c r="E108" s="692"/>
      <c r="F108" s="758"/>
      <c r="G108" s="693"/>
      <c r="H108" s="693"/>
      <c r="I108" s="693"/>
      <c r="J108" s="693"/>
      <c r="K108" s="693"/>
      <c r="L108" s="693"/>
      <c r="M108" s="693"/>
      <c r="N108" s="693"/>
      <c r="O108" s="693"/>
      <c r="P108" s="693"/>
      <c r="Q108" s="709"/>
      <c r="R108" s="693"/>
      <c r="S108" s="693"/>
    </row>
    <row r="109" spans="1:19" s="565" customFormat="1" ht="67.95" hidden="1" customHeight="1">
      <c r="A109" s="586" t="s">
        <v>895</v>
      </c>
      <c r="B109" s="591" t="s">
        <v>4</v>
      </c>
      <c r="C109" s="702" t="s">
        <v>955</v>
      </c>
      <c r="D109" s="769" t="s">
        <v>792</v>
      </c>
      <c r="E109" s="769" t="s">
        <v>793</v>
      </c>
      <c r="F109" s="786" t="s">
        <v>822</v>
      </c>
      <c r="G109" s="733" t="s">
        <v>822</v>
      </c>
      <c r="H109" s="733" t="s">
        <v>823</v>
      </c>
      <c r="I109" s="733" t="s">
        <v>838</v>
      </c>
      <c r="J109" s="733" t="s">
        <v>843</v>
      </c>
      <c r="K109" s="733" t="s">
        <v>843</v>
      </c>
      <c r="L109" s="733" t="s">
        <v>850</v>
      </c>
      <c r="M109" s="733" t="s">
        <v>993</v>
      </c>
      <c r="N109" s="733"/>
      <c r="O109" s="733" t="s">
        <v>954</v>
      </c>
      <c r="P109" s="733"/>
      <c r="Q109" s="733"/>
      <c r="R109" s="693">
        <v>50</v>
      </c>
      <c r="S109" s="733" t="s">
        <v>777</v>
      </c>
    </row>
    <row r="110" spans="1:19" s="614" customFormat="1" ht="67.95" hidden="1" customHeight="1">
      <c r="A110" s="611" t="s">
        <v>901</v>
      </c>
      <c r="B110" s="612"/>
      <c r="C110" s="761"/>
      <c r="D110" s="762"/>
      <c r="E110" s="763"/>
      <c r="F110" s="785"/>
      <c r="G110" s="764"/>
      <c r="H110" s="764"/>
      <c r="I110" s="764"/>
      <c r="J110" s="764"/>
      <c r="K110" s="764"/>
      <c r="L110" s="764"/>
      <c r="M110" s="764"/>
      <c r="N110" s="764"/>
      <c r="O110" s="764"/>
      <c r="P110" s="764"/>
      <c r="Q110" s="764"/>
      <c r="R110" s="764"/>
      <c r="S110" s="764"/>
    </row>
    <row r="111" spans="1:19" s="565" customFormat="1" ht="67.2" hidden="1" customHeight="1">
      <c r="A111" s="603" t="s">
        <v>896</v>
      </c>
      <c r="B111" s="604"/>
      <c r="C111" s="751"/>
      <c r="D111" s="605"/>
      <c r="E111" s="605"/>
      <c r="F111" s="759"/>
      <c r="G111" s="752"/>
      <c r="H111" s="752"/>
      <c r="I111" s="752"/>
      <c r="J111" s="752"/>
      <c r="K111" s="752"/>
      <c r="L111" s="752"/>
      <c r="M111" s="752"/>
      <c r="N111" s="753"/>
      <c r="O111" s="753"/>
      <c r="P111" s="753"/>
      <c r="Q111" s="753"/>
      <c r="R111" s="753"/>
      <c r="S111" s="753"/>
    </row>
    <row r="112" spans="1:19" s="565" customFormat="1" ht="27" hidden="1">
      <c r="A112" s="583" t="s">
        <v>878</v>
      </c>
      <c r="B112" s="584"/>
      <c r="C112" s="690"/>
      <c r="D112" s="691"/>
      <c r="E112" s="692"/>
      <c r="F112" s="758"/>
      <c r="G112" s="693"/>
      <c r="H112" s="693"/>
      <c r="I112" s="693"/>
      <c r="J112" s="693"/>
      <c r="K112" s="693"/>
      <c r="L112" s="693"/>
      <c r="M112" s="693"/>
      <c r="N112" s="693"/>
      <c r="O112" s="693"/>
      <c r="P112" s="693"/>
      <c r="Q112" s="709"/>
      <c r="R112" s="693"/>
      <c r="S112" s="693"/>
    </row>
    <row r="113" spans="1:19" s="565" customFormat="1" ht="73.8" hidden="1">
      <c r="A113" s="586" t="s">
        <v>894</v>
      </c>
      <c r="B113" s="584" t="s">
        <v>4</v>
      </c>
      <c r="C113" s="702" t="s">
        <v>845</v>
      </c>
      <c r="D113" s="698" t="s">
        <v>790</v>
      </c>
      <c r="E113" s="698" t="s">
        <v>791</v>
      </c>
      <c r="F113" s="781" t="s">
        <v>820</v>
      </c>
      <c r="G113" s="733" t="s">
        <v>820</v>
      </c>
      <c r="H113" s="733" t="s">
        <v>821</v>
      </c>
      <c r="I113" s="733" t="s">
        <v>837</v>
      </c>
      <c r="J113" s="733" t="s">
        <v>844</v>
      </c>
      <c r="K113" s="733" t="s">
        <v>844</v>
      </c>
      <c r="L113" s="733" t="s">
        <v>844</v>
      </c>
      <c r="M113" s="733" t="s">
        <v>844</v>
      </c>
      <c r="N113" s="788"/>
      <c r="O113" s="733" t="s">
        <v>844</v>
      </c>
      <c r="P113" s="788"/>
      <c r="Q113" s="788"/>
      <c r="R113" s="693">
        <v>49</v>
      </c>
      <c r="S113" s="693">
        <v>49</v>
      </c>
    </row>
    <row r="114" spans="1:19" s="614" customFormat="1" ht="67.95" hidden="1" customHeight="1">
      <c r="A114" s="611" t="s">
        <v>900</v>
      </c>
      <c r="B114" s="612"/>
      <c r="C114" s="761"/>
      <c r="D114" s="762"/>
      <c r="E114" s="763"/>
      <c r="F114" s="785"/>
      <c r="G114" s="764"/>
      <c r="H114" s="764"/>
      <c r="I114" s="764"/>
      <c r="J114" s="764"/>
      <c r="K114" s="764"/>
      <c r="L114" s="764"/>
      <c r="M114" s="764"/>
      <c r="N114" s="764"/>
      <c r="O114" s="764"/>
      <c r="P114" s="764"/>
      <c r="Q114" s="764"/>
      <c r="R114" s="764"/>
      <c r="S114" s="764"/>
    </row>
    <row r="115" spans="1:19" s="565" customFormat="1" ht="67.2" hidden="1" customHeight="1">
      <c r="A115" s="603" t="s">
        <v>897</v>
      </c>
      <c r="B115" s="604"/>
      <c r="C115" s="751"/>
      <c r="D115" s="605"/>
      <c r="E115" s="605"/>
      <c r="F115" s="759"/>
      <c r="G115" s="752"/>
      <c r="H115" s="752"/>
      <c r="I115" s="752"/>
      <c r="J115" s="752"/>
      <c r="K115" s="752"/>
      <c r="L115" s="752"/>
      <c r="M115" s="752"/>
      <c r="N115" s="753"/>
      <c r="O115" s="753"/>
      <c r="P115" s="753"/>
      <c r="Q115" s="753"/>
      <c r="R115" s="753"/>
      <c r="S115" s="753"/>
    </row>
    <row r="116" spans="1:19" s="565" customFormat="1" ht="27" hidden="1">
      <c r="A116" s="583" t="s">
        <v>878</v>
      </c>
      <c r="B116" s="584"/>
      <c r="C116" s="690"/>
      <c r="D116" s="691"/>
      <c r="E116" s="692"/>
      <c r="F116" s="758"/>
      <c r="G116" s="693"/>
      <c r="H116" s="693"/>
      <c r="I116" s="693"/>
      <c r="J116" s="693"/>
      <c r="K116" s="693"/>
      <c r="L116" s="693"/>
      <c r="M116" s="693"/>
      <c r="N116" s="693"/>
      <c r="O116" s="693"/>
      <c r="P116" s="693"/>
      <c r="Q116" s="709"/>
      <c r="R116" s="693"/>
      <c r="S116" s="693"/>
    </row>
    <row r="117" spans="1:19" s="565" customFormat="1" ht="66.599999999999994" hidden="1" customHeight="1">
      <c r="A117" s="615" t="s">
        <v>898</v>
      </c>
      <c r="B117" s="616" t="s">
        <v>4</v>
      </c>
      <c r="C117" s="702">
        <v>35</v>
      </c>
      <c r="D117" s="691"/>
      <c r="E117" s="692"/>
      <c r="F117" s="758"/>
      <c r="G117" s="693"/>
      <c r="H117" s="693"/>
      <c r="I117" s="693"/>
      <c r="J117" s="693"/>
      <c r="K117" s="693"/>
      <c r="L117" s="693"/>
      <c r="M117" s="693"/>
      <c r="N117" s="693"/>
      <c r="O117" s="693"/>
      <c r="P117" s="693"/>
      <c r="Q117" s="693"/>
      <c r="R117" s="693">
        <v>35</v>
      </c>
      <c r="S117" s="693">
        <v>35</v>
      </c>
    </row>
    <row r="118" spans="1:19" s="614" customFormat="1" ht="67.95" hidden="1" customHeight="1">
      <c r="A118" s="611" t="s">
        <v>899</v>
      </c>
      <c r="B118" s="612"/>
      <c r="C118" s="761"/>
      <c r="D118" s="762"/>
      <c r="E118" s="763"/>
      <c r="F118" s="785"/>
      <c r="G118" s="764"/>
      <c r="H118" s="764"/>
      <c r="I118" s="764"/>
      <c r="J118" s="764"/>
      <c r="K118" s="764"/>
      <c r="L118" s="764"/>
      <c r="M118" s="764"/>
      <c r="N118" s="764"/>
      <c r="O118" s="764"/>
      <c r="P118" s="764"/>
      <c r="Q118" s="764"/>
      <c r="R118" s="764"/>
      <c r="S118" s="764"/>
    </row>
    <row r="119" spans="1:19" s="565" customFormat="1" ht="67.2" hidden="1" customHeight="1">
      <c r="A119" s="603" t="s">
        <v>902</v>
      </c>
      <c r="B119" s="604"/>
      <c r="C119" s="751"/>
      <c r="D119" s="605"/>
      <c r="E119" s="605"/>
      <c r="F119" s="759"/>
      <c r="G119" s="752"/>
      <c r="H119" s="752"/>
      <c r="I119" s="752"/>
      <c r="J119" s="752"/>
      <c r="K119" s="752"/>
      <c r="L119" s="752"/>
      <c r="M119" s="752"/>
      <c r="N119" s="753"/>
      <c r="O119" s="753"/>
      <c r="P119" s="753"/>
      <c r="Q119" s="753"/>
      <c r="R119" s="753"/>
      <c r="S119" s="753"/>
    </row>
    <row r="120" spans="1:19" s="565" customFormat="1" ht="27" hidden="1">
      <c r="A120" s="583" t="s">
        <v>877</v>
      </c>
      <c r="B120" s="584"/>
      <c r="C120" s="690"/>
      <c r="D120" s="691"/>
      <c r="E120" s="692"/>
      <c r="F120" s="758"/>
      <c r="G120" s="693"/>
      <c r="H120" s="693"/>
      <c r="I120" s="693"/>
      <c r="J120" s="693"/>
      <c r="K120" s="693"/>
      <c r="L120" s="693"/>
      <c r="M120" s="693"/>
      <c r="N120" s="693"/>
      <c r="O120" s="693"/>
      <c r="P120" s="693"/>
      <c r="Q120" s="709"/>
      <c r="R120" s="693"/>
      <c r="S120" s="693"/>
    </row>
    <row r="121" spans="1:19" s="565" customFormat="1" ht="27" hidden="1">
      <c r="A121" s="590" t="s">
        <v>516</v>
      </c>
      <c r="B121" s="594" t="s">
        <v>8</v>
      </c>
      <c r="C121" s="726" t="s">
        <v>813</v>
      </c>
      <c r="D121" s="691"/>
      <c r="E121" s="692"/>
      <c r="F121" s="786"/>
      <c r="G121" s="733"/>
      <c r="H121" s="733" t="s">
        <v>812</v>
      </c>
      <c r="I121" s="693"/>
      <c r="J121" s="693"/>
      <c r="K121" s="733" t="s">
        <v>812</v>
      </c>
      <c r="L121" s="693"/>
      <c r="M121" s="693"/>
      <c r="N121" s="693"/>
      <c r="O121" s="693"/>
      <c r="P121" s="733"/>
      <c r="Q121" s="693"/>
      <c r="R121" s="693">
        <v>500</v>
      </c>
      <c r="S121" s="693">
        <v>500</v>
      </c>
    </row>
    <row r="122" spans="1:19" s="565" customFormat="1" ht="27" hidden="1">
      <c r="A122" s="590" t="s">
        <v>517</v>
      </c>
      <c r="B122" s="594" t="s">
        <v>6</v>
      </c>
      <c r="C122" s="726" t="s">
        <v>815</v>
      </c>
      <c r="D122" s="691"/>
      <c r="E122" s="692"/>
      <c r="F122" s="786"/>
      <c r="G122" s="733"/>
      <c r="H122" s="733" t="s">
        <v>814</v>
      </c>
      <c r="I122" s="693"/>
      <c r="J122" s="693"/>
      <c r="K122" s="693" t="s">
        <v>814</v>
      </c>
      <c r="L122" s="693"/>
      <c r="M122" s="693"/>
      <c r="N122" s="693"/>
      <c r="O122" s="693"/>
      <c r="P122" s="733"/>
      <c r="Q122" s="693"/>
      <c r="R122" s="770">
        <v>500000</v>
      </c>
      <c r="S122" s="770">
        <v>500000</v>
      </c>
    </row>
    <row r="123" spans="1:19" s="565" customFormat="1" ht="27" hidden="1">
      <c r="A123" s="586" t="s">
        <v>519</v>
      </c>
      <c r="B123" s="591" t="s">
        <v>65</v>
      </c>
      <c r="C123" s="726">
        <v>50</v>
      </c>
      <c r="D123" s="691"/>
      <c r="E123" s="692"/>
      <c r="F123" s="758"/>
      <c r="G123" s="693"/>
      <c r="H123" s="693"/>
      <c r="I123" s="693"/>
      <c r="J123" s="693"/>
      <c r="K123" s="693"/>
      <c r="L123" s="693"/>
      <c r="M123" s="693"/>
      <c r="N123" s="693"/>
      <c r="O123" s="693"/>
      <c r="P123" s="693"/>
      <c r="Q123" s="693"/>
      <c r="R123" s="733" t="s">
        <v>777</v>
      </c>
      <c r="S123" s="733" t="s">
        <v>777</v>
      </c>
    </row>
    <row r="124" spans="1:19" s="565" customFormat="1" ht="27" hidden="1">
      <c r="A124" s="586" t="s">
        <v>520</v>
      </c>
      <c r="B124" s="591" t="s">
        <v>13</v>
      </c>
      <c r="C124" s="702"/>
      <c r="D124" s="691"/>
      <c r="E124" s="692"/>
      <c r="F124" s="758"/>
      <c r="G124" s="693"/>
      <c r="H124" s="693"/>
      <c r="I124" s="693"/>
      <c r="J124" s="693"/>
      <c r="K124" s="693"/>
      <c r="L124" s="693"/>
      <c r="M124" s="693"/>
      <c r="N124" s="693"/>
      <c r="O124" s="693"/>
      <c r="P124" s="693"/>
      <c r="Q124" s="693"/>
      <c r="R124" s="693"/>
      <c r="S124" s="693"/>
    </row>
    <row r="125" spans="1:19" s="565" customFormat="1" ht="27" hidden="1">
      <c r="A125" s="586" t="s">
        <v>521</v>
      </c>
      <c r="B125" s="591" t="s">
        <v>13</v>
      </c>
      <c r="C125" s="618">
        <v>50</v>
      </c>
      <c r="D125" s="585"/>
      <c r="E125" s="585"/>
      <c r="F125" s="758"/>
      <c r="G125" s="693"/>
      <c r="H125" s="693"/>
      <c r="I125" s="693"/>
      <c r="J125" s="693"/>
      <c r="K125" s="693"/>
      <c r="L125" s="693"/>
      <c r="M125" s="693"/>
      <c r="N125" s="693"/>
      <c r="O125" s="693"/>
      <c r="P125" s="693"/>
      <c r="Q125" s="693"/>
      <c r="R125" s="733" t="s">
        <v>777</v>
      </c>
      <c r="S125" s="733" t="s">
        <v>777</v>
      </c>
    </row>
    <row r="126" spans="1:19" s="565" customFormat="1" ht="46.95" hidden="1" customHeight="1">
      <c r="A126" s="586" t="s">
        <v>522</v>
      </c>
      <c r="B126" s="594" t="s">
        <v>6</v>
      </c>
      <c r="C126" s="726">
        <v>5000</v>
      </c>
      <c r="D126" s="691"/>
      <c r="E126" s="692"/>
      <c r="F126" s="758"/>
      <c r="G126" s="693"/>
      <c r="H126" s="693"/>
      <c r="I126" s="693"/>
      <c r="J126" s="693"/>
      <c r="K126" s="693"/>
      <c r="L126" s="693"/>
      <c r="M126" s="693"/>
      <c r="N126" s="693"/>
      <c r="O126" s="693"/>
      <c r="P126" s="693"/>
      <c r="Q126" s="733"/>
      <c r="R126" s="770">
        <v>5000</v>
      </c>
      <c r="S126" s="770">
        <v>5000</v>
      </c>
    </row>
    <row r="127" spans="1:19" s="565" customFormat="1" ht="27" hidden="1">
      <c r="A127" s="583" t="s">
        <v>878</v>
      </c>
      <c r="B127" s="584"/>
      <c r="C127" s="690"/>
      <c r="D127" s="691"/>
      <c r="E127" s="692"/>
      <c r="F127" s="758"/>
      <c r="G127" s="693"/>
      <c r="H127" s="693"/>
      <c r="I127" s="693"/>
      <c r="J127" s="693"/>
      <c r="K127" s="693"/>
      <c r="L127" s="693"/>
      <c r="M127" s="693"/>
      <c r="N127" s="693"/>
      <c r="O127" s="693"/>
      <c r="P127" s="693"/>
      <c r="Q127" s="709"/>
      <c r="R127" s="693"/>
      <c r="S127" s="693"/>
    </row>
    <row r="128" spans="1:19" s="565" customFormat="1" ht="27" hidden="1">
      <c r="A128" s="586" t="s">
        <v>911</v>
      </c>
      <c r="B128" s="591" t="s">
        <v>4</v>
      </c>
      <c r="C128" s="729" t="s">
        <v>817</v>
      </c>
      <c r="D128" s="691"/>
      <c r="E128" s="692"/>
      <c r="F128" s="786"/>
      <c r="G128" s="733"/>
      <c r="H128" s="733" t="s">
        <v>816</v>
      </c>
      <c r="I128" s="693"/>
      <c r="J128" s="693"/>
      <c r="K128" s="693">
        <v>93</v>
      </c>
      <c r="L128" s="693"/>
      <c r="M128" s="693"/>
      <c r="N128" s="693"/>
      <c r="O128" s="693"/>
      <c r="P128" s="771"/>
      <c r="Q128" s="733"/>
      <c r="R128" s="693">
        <v>80</v>
      </c>
      <c r="S128" s="693">
        <v>80</v>
      </c>
    </row>
    <row r="129" spans="1:19" s="614" customFormat="1" ht="67.95" hidden="1" customHeight="1">
      <c r="A129" s="611" t="s">
        <v>903</v>
      </c>
      <c r="B129" s="612"/>
      <c r="C129" s="761"/>
      <c r="D129" s="762"/>
      <c r="E129" s="763"/>
      <c r="F129" s="785"/>
      <c r="G129" s="764"/>
      <c r="H129" s="764"/>
      <c r="I129" s="764"/>
      <c r="J129" s="764"/>
      <c r="K129" s="764"/>
      <c r="L129" s="764"/>
      <c r="M129" s="764"/>
      <c r="N129" s="764"/>
      <c r="O129" s="764"/>
      <c r="P129" s="764"/>
      <c r="Q129" s="764"/>
      <c r="R129" s="764"/>
      <c r="S129" s="764"/>
    </row>
    <row r="130" spans="1:19" s="565" customFormat="1" ht="34.200000000000003" customHeight="1">
      <c r="A130" s="572" t="s">
        <v>904</v>
      </c>
      <c r="B130" s="573"/>
      <c r="C130" s="673"/>
      <c r="D130" s="674"/>
      <c r="E130" s="573"/>
      <c r="F130" s="774"/>
      <c r="G130" s="675"/>
      <c r="H130" s="675"/>
      <c r="I130" s="675"/>
      <c r="J130" s="675"/>
      <c r="K130" s="675"/>
      <c r="L130" s="675"/>
      <c r="M130" s="675"/>
      <c r="N130" s="676"/>
      <c r="O130" s="676"/>
      <c r="P130" s="676"/>
      <c r="Q130" s="676"/>
      <c r="R130" s="676"/>
      <c r="S130" s="676"/>
    </row>
    <row r="131" spans="1:19" s="565" customFormat="1" ht="67.2" customHeight="1">
      <c r="A131" s="575" t="s">
        <v>862</v>
      </c>
      <c r="B131" s="677"/>
      <c r="C131" s="678"/>
      <c r="D131" s="679"/>
      <c r="E131" s="576"/>
      <c r="F131" s="775"/>
      <c r="G131" s="680"/>
      <c r="H131" s="680"/>
      <c r="I131" s="680"/>
      <c r="J131" s="680"/>
      <c r="K131" s="680"/>
      <c r="L131" s="680"/>
      <c r="M131" s="680"/>
      <c r="N131" s="681"/>
      <c r="O131" s="681"/>
      <c r="P131" s="681"/>
      <c r="Q131" s="681"/>
      <c r="R131" s="681"/>
      <c r="S131" s="681"/>
    </row>
    <row r="132" spans="1:19" s="565" customFormat="1" ht="34.200000000000003" customHeight="1">
      <c r="A132" s="603" t="s">
        <v>905</v>
      </c>
      <c r="B132" s="604"/>
      <c r="C132" s="751"/>
      <c r="D132" s="605"/>
      <c r="E132" s="605"/>
      <c r="F132" s="759"/>
      <c r="G132" s="752"/>
      <c r="H132" s="752"/>
      <c r="I132" s="752"/>
      <c r="J132" s="752"/>
      <c r="K132" s="752"/>
      <c r="L132" s="752"/>
      <c r="M132" s="752"/>
      <c r="N132" s="753"/>
      <c r="O132" s="753"/>
      <c r="P132" s="753"/>
      <c r="Q132" s="753"/>
      <c r="R132" s="753"/>
      <c r="S132" s="753"/>
    </row>
    <row r="133" spans="1:19" s="565" customFormat="1" ht="27">
      <c r="A133" s="583" t="s">
        <v>877</v>
      </c>
      <c r="B133" s="584"/>
      <c r="C133" s="690"/>
      <c r="D133" s="691"/>
      <c r="E133" s="692"/>
      <c r="F133" s="758"/>
      <c r="G133" s="693"/>
      <c r="H133" s="693"/>
      <c r="I133" s="693"/>
      <c r="J133" s="693"/>
      <c r="K133" s="693"/>
      <c r="L133" s="693"/>
      <c r="M133" s="693"/>
      <c r="N133" s="693"/>
      <c r="O133" s="693"/>
      <c r="P133" s="693"/>
      <c r="Q133" s="709"/>
      <c r="R133" s="693"/>
      <c r="S133" s="693"/>
    </row>
    <row r="134" spans="1:19" s="565" customFormat="1" ht="49.2">
      <c r="A134" s="586" t="s">
        <v>532</v>
      </c>
      <c r="B134" s="584" t="s">
        <v>12</v>
      </c>
      <c r="C134" s="760" t="s">
        <v>957</v>
      </c>
      <c r="D134" s="691"/>
      <c r="E134" s="692"/>
      <c r="F134" s="758"/>
      <c r="G134" s="693"/>
      <c r="H134" s="693"/>
      <c r="I134" s="733" t="s">
        <v>826</v>
      </c>
      <c r="J134" s="693" t="s">
        <v>846</v>
      </c>
      <c r="K134" s="693" t="s">
        <v>994</v>
      </c>
      <c r="L134" s="733"/>
      <c r="M134" s="733" t="s">
        <v>995</v>
      </c>
      <c r="N134" s="733" t="s">
        <v>794</v>
      </c>
      <c r="O134" s="733" t="s">
        <v>1006</v>
      </c>
      <c r="P134" s="693"/>
      <c r="Q134" s="693"/>
      <c r="R134" s="693">
        <v>20</v>
      </c>
      <c r="S134" s="733" t="s">
        <v>996</v>
      </c>
    </row>
    <row r="135" spans="1:19" s="565" customFormat="1" ht="27">
      <c r="A135" s="583" t="s">
        <v>878</v>
      </c>
      <c r="B135" s="584"/>
      <c r="C135" s="690"/>
      <c r="D135" s="691"/>
      <c r="E135" s="692"/>
      <c r="F135" s="758"/>
      <c r="G135" s="693"/>
      <c r="H135" s="693"/>
      <c r="I135" s="693"/>
      <c r="J135" s="693"/>
      <c r="K135" s="693"/>
      <c r="L135" s="693"/>
      <c r="M135" s="693"/>
      <c r="N135" s="693"/>
      <c r="O135" s="693"/>
      <c r="P135" s="693"/>
      <c r="Q135" s="709"/>
      <c r="R135" s="693"/>
      <c r="S135" s="693"/>
    </row>
    <row r="136" spans="1:19" s="565" customFormat="1" ht="43.95" customHeight="1">
      <c r="A136" s="586" t="s">
        <v>906</v>
      </c>
      <c r="B136" s="584" t="s">
        <v>4</v>
      </c>
      <c r="C136" s="690">
        <v>10</v>
      </c>
      <c r="D136" s="691"/>
      <c r="E136" s="692"/>
      <c r="F136" s="758"/>
      <c r="G136" s="693"/>
      <c r="H136" s="693"/>
      <c r="I136" s="693"/>
      <c r="J136" s="693"/>
      <c r="K136" s="693"/>
      <c r="L136" s="693"/>
      <c r="M136" s="693"/>
      <c r="N136" s="693"/>
      <c r="O136" s="693"/>
      <c r="P136" s="693"/>
      <c r="Q136" s="733"/>
      <c r="R136" s="693">
        <v>10</v>
      </c>
      <c r="S136" s="693">
        <v>10</v>
      </c>
    </row>
    <row r="137" spans="1:19" s="565" customFormat="1" ht="49.2">
      <c r="A137" s="586" t="s">
        <v>907</v>
      </c>
      <c r="B137" s="584" t="s">
        <v>4</v>
      </c>
      <c r="C137" s="690">
        <v>75</v>
      </c>
      <c r="D137" s="691"/>
      <c r="E137" s="692"/>
      <c r="F137" s="758"/>
      <c r="G137" s="693"/>
      <c r="H137" s="693"/>
      <c r="I137" s="693"/>
      <c r="J137" s="693"/>
      <c r="K137" s="693"/>
      <c r="L137" s="693"/>
      <c r="M137" s="693"/>
      <c r="N137" s="693"/>
      <c r="O137" s="693"/>
      <c r="P137" s="771"/>
      <c r="Q137" s="693"/>
      <c r="R137" s="733" t="s">
        <v>795</v>
      </c>
      <c r="S137" s="733" t="s">
        <v>795</v>
      </c>
    </row>
    <row r="138" spans="1:19" s="565" customFormat="1" ht="27">
      <c r="A138" s="586" t="s">
        <v>923</v>
      </c>
      <c r="B138" s="584" t="s">
        <v>4</v>
      </c>
      <c r="C138" s="690">
        <v>80</v>
      </c>
      <c r="D138" s="691"/>
      <c r="E138" s="692"/>
      <c r="F138" s="758"/>
      <c r="G138" s="693"/>
      <c r="H138" s="693"/>
      <c r="I138" s="733" t="s">
        <v>924</v>
      </c>
      <c r="J138" s="693"/>
      <c r="K138" s="693"/>
      <c r="L138" s="693"/>
      <c r="M138" s="693"/>
      <c r="N138" s="693"/>
      <c r="O138" s="693"/>
      <c r="P138" s="771"/>
      <c r="Q138" s="693"/>
      <c r="R138" s="733" t="s">
        <v>794</v>
      </c>
      <c r="S138" s="733" t="s">
        <v>794</v>
      </c>
    </row>
    <row r="139" spans="1:19" s="614" customFormat="1" ht="67.95" customHeight="1">
      <c r="A139" s="611" t="s">
        <v>908</v>
      </c>
      <c r="B139" s="612"/>
      <c r="C139" s="761"/>
      <c r="D139" s="762"/>
      <c r="E139" s="763"/>
      <c r="F139" s="785"/>
      <c r="G139" s="764"/>
      <c r="H139" s="764"/>
      <c r="I139" s="764"/>
      <c r="J139" s="764"/>
      <c r="K139" s="764"/>
      <c r="L139" s="764"/>
      <c r="M139" s="764"/>
      <c r="N139" s="764"/>
      <c r="O139" s="764"/>
      <c r="P139" s="764"/>
      <c r="Q139" s="764"/>
      <c r="R139" s="764"/>
      <c r="S139" s="764"/>
    </row>
    <row r="140" spans="1:19" s="565" customFormat="1" ht="27">
      <c r="A140" s="583" t="s">
        <v>877</v>
      </c>
      <c r="B140" s="584"/>
      <c r="C140" s="690"/>
      <c r="D140" s="691"/>
      <c r="E140" s="692"/>
      <c r="F140" s="758"/>
      <c r="G140" s="693"/>
      <c r="H140" s="693"/>
      <c r="I140" s="693"/>
      <c r="J140" s="693"/>
      <c r="K140" s="693"/>
      <c r="L140" s="693"/>
      <c r="M140" s="693"/>
      <c r="N140" s="693"/>
      <c r="O140" s="693"/>
      <c r="P140" s="693"/>
      <c r="Q140" s="709"/>
      <c r="R140" s="693"/>
      <c r="S140" s="693"/>
    </row>
    <row r="141" spans="1:19" s="565" customFormat="1" ht="49.2">
      <c r="A141" s="586" t="s">
        <v>909</v>
      </c>
      <c r="B141" s="620" t="s">
        <v>28</v>
      </c>
      <c r="C141" s="640" t="s">
        <v>959</v>
      </c>
      <c r="D141" s="691"/>
      <c r="E141" s="692"/>
      <c r="F141" s="758"/>
      <c r="G141" s="693"/>
      <c r="H141" s="693"/>
      <c r="I141" s="733" t="s">
        <v>825</v>
      </c>
      <c r="J141" s="693" t="s">
        <v>847</v>
      </c>
      <c r="K141" s="693" t="s">
        <v>997</v>
      </c>
      <c r="L141" s="733"/>
      <c r="M141" s="733" t="s">
        <v>998</v>
      </c>
      <c r="N141" s="733" t="s">
        <v>371</v>
      </c>
      <c r="O141" s="733" t="s">
        <v>1007</v>
      </c>
      <c r="P141" s="693"/>
      <c r="Q141" s="693"/>
      <c r="R141" s="693">
        <v>30</v>
      </c>
      <c r="S141" s="733" t="s">
        <v>356</v>
      </c>
    </row>
  </sheetData>
  <mergeCells count="3">
    <mergeCell ref="A1:R1"/>
    <mergeCell ref="A2:A3"/>
    <mergeCell ref="B2:C2"/>
  </mergeCells>
  <printOptions horizontalCentered="1"/>
  <pageMargins left="0.19685039370078741" right="0.19685039370078741" top="0.35433070866141736" bottom="0.74803149606299213" header="0.31496062992125984" footer="0.31496062992125984"/>
  <pageSetup paperSize="9" scale="65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9B4FB-603B-461F-9E7E-50770047CFB7}">
  <sheetPr>
    <tabColor theme="9" tint="-0.249977111117893"/>
  </sheetPr>
  <dimension ref="A1:AO53"/>
  <sheetViews>
    <sheetView showGridLines="0" zoomScale="80" zoomScaleNormal="80" workbookViewId="0">
      <pane xSplit="3" ySplit="6" topLeftCell="D7" activePane="bottomRight" state="frozen"/>
      <selection sqref="A1:K52"/>
      <selection pane="topRight" sqref="A1:K52"/>
      <selection pane="bottomLeft" sqref="A1:K52"/>
      <selection pane="bottomRight" sqref="A1:K52"/>
    </sheetView>
  </sheetViews>
  <sheetFormatPr defaultColWidth="9.109375" defaultRowHeight="28.2"/>
  <cols>
    <col min="1" max="1" width="60.44140625" style="445" customWidth="1"/>
    <col min="2" max="2" width="9.44140625" style="3" customWidth="1"/>
    <col min="3" max="3" width="17.6640625" style="2" customWidth="1"/>
    <col min="4" max="4" width="9.33203125" style="4" customWidth="1"/>
    <col min="5" max="5" width="9" style="4" customWidth="1"/>
    <col min="6" max="6" width="9.88671875" style="4" customWidth="1"/>
    <col min="7" max="7" width="11.44140625" style="4" customWidth="1"/>
    <col min="8" max="8" width="13.88671875" style="4" customWidth="1"/>
    <col min="9" max="9" width="13" style="4" customWidth="1"/>
    <col min="10" max="10" width="9" style="4" customWidth="1"/>
    <col min="11" max="11" width="10.6640625" style="4" customWidth="1"/>
    <col min="12" max="14" width="13.109375" style="1" customWidth="1"/>
    <col min="15" max="15" width="11.6640625" style="1" customWidth="1"/>
    <col min="16" max="16384" width="9.109375" style="1"/>
  </cols>
  <sheetData>
    <row r="1" spans="1:41" ht="30" customHeight="1">
      <c r="A1" s="853" t="s">
        <v>398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559"/>
      <c r="M1" s="559"/>
      <c r="N1" s="559"/>
      <c r="O1" s="559"/>
      <c r="AO1" s="556" t="s">
        <v>752</v>
      </c>
    </row>
    <row r="2" spans="1:41" s="384" customFormat="1" ht="21">
      <c r="A2" s="850" t="s">
        <v>0</v>
      </c>
      <c r="B2" s="851" t="s">
        <v>440</v>
      </c>
      <c r="C2" s="852"/>
      <c r="D2" s="446">
        <v>24381</v>
      </c>
      <c r="E2" s="447">
        <v>24412</v>
      </c>
      <c r="F2" s="447">
        <v>24442</v>
      </c>
      <c r="G2" s="447">
        <v>24473</v>
      </c>
      <c r="H2" s="447">
        <v>24504</v>
      </c>
      <c r="I2" s="447">
        <v>24532</v>
      </c>
      <c r="J2" s="448">
        <v>24563</v>
      </c>
      <c r="K2" s="448">
        <v>24593</v>
      </c>
      <c r="L2" s="448">
        <v>24624</v>
      </c>
      <c r="M2" s="448">
        <v>24654</v>
      </c>
      <c r="N2" s="448">
        <v>24685</v>
      </c>
      <c r="O2" s="448">
        <v>24716</v>
      </c>
      <c r="AO2" s="556" t="s">
        <v>753</v>
      </c>
    </row>
    <row r="3" spans="1:41" s="384" customFormat="1" ht="21">
      <c r="A3" s="850"/>
      <c r="B3" s="449" t="s">
        <v>2</v>
      </c>
      <c r="C3" s="450" t="s">
        <v>462</v>
      </c>
      <c r="D3" s="451" t="s">
        <v>446</v>
      </c>
      <c r="E3" s="452" t="s">
        <v>446</v>
      </c>
      <c r="F3" s="452" t="s">
        <v>446</v>
      </c>
      <c r="G3" s="452" t="s">
        <v>446</v>
      </c>
      <c r="H3" s="452" t="s">
        <v>446</v>
      </c>
      <c r="I3" s="452" t="s">
        <v>446</v>
      </c>
      <c r="J3" s="453" t="s">
        <v>446</v>
      </c>
      <c r="K3" s="453" t="s">
        <v>446</v>
      </c>
      <c r="L3" s="453" t="s">
        <v>446</v>
      </c>
      <c r="M3" s="453" t="s">
        <v>446</v>
      </c>
      <c r="N3" s="453" t="s">
        <v>446</v>
      </c>
      <c r="O3" s="453" t="s">
        <v>446</v>
      </c>
    </row>
    <row r="4" spans="1:41" s="384" customFormat="1" ht="28.95" hidden="1" customHeight="1">
      <c r="A4" s="454" t="s">
        <v>399</v>
      </c>
      <c r="B4" s="379"/>
      <c r="C4" s="455"/>
      <c r="D4" s="456"/>
      <c r="E4" s="379"/>
      <c r="F4" s="379"/>
      <c r="G4" s="379"/>
      <c r="H4" s="379"/>
      <c r="I4" s="379"/>
      <c r="J4" s="379"/>
      <c r="K4" s="379"/>
    </row>
    <row r="5" spans="1:41" s="384" customFormat="1" ht="21" hidden="1">
      <c r="A5" s="454" t="s">
        <v>400</v>
      </c>
      <c r="B5" s="379"/>
      <c r="C5" s="455"/>
      <c r="D5" s="456"/>
      <c r="E5" s="379"/>
      <c r="F5" s="379"/>
      <c r="G5" s="379"/>
      <c r="H5" s="379"/>
      <c r="I5" s="379"/>
      <c r="J5" s="379"/>
      <c r="K5" s="379"/>
    </row>
    <row r="6" spans="1:41" s="384" customFormat="1" ht="24" hidden="1" customHeight="1">
      <c r="A6" s="454" t="s">
        <v>401</v>
      </c>
      <c r="B6" s="379"/>
      <c r="C6" s="455"/>
      <c r="D6" s="456"/>
      <c r="E6" s="379"/>
      <c r="F6" s="379"/>
      <c r="G6" s="379"/>
      <c r="H6" s="379"/>
      <c r="I6" s="379"/>
      <c r="J6" s="379"/>
      <c r="K6" s="379"/>
    </row>
    <row r="7" spans="1:41" s="384" customFormat="1" ht="21">
      <c r="A7" s="454" t="s">
        <v>469</v>
      </c>
      <c r="B7" s="379"/>
      <c r="C7" s="455"/>
      <c r="D7" s="456"/>
      <c r="E7" s="379"/>
      <c r="F7" s="379"/>
      <c r="G7" s="379"/>
      <c r="H7" s="379"/>
      <c r="I7" s="379"/>
      <c r="J7" s="379"/>
      <c r="K7" s="457"/>
      <c r="L7" s="379"/>
      <c r="M7" s="379"/>
      <c r="N7" s="379"/>
      <c r="O7" s="379"/>
    </row>
    <row r="8" spans="1:41" s="384" customFormat="1" ht="21">
      <c r="A8" s="458" t="s">
        <v>464</v>
      </c>
      <c r="B8" s="379" t="s">
        <v>3</v>
      </c>
      <c r="C8" s="554" t="s">
        <v>690</v>
      </c>
      <c r="D8" s="482" t="s">
        <v>441</v>
      </c>
      <c r="E8" s="483" t="s">
        <v>441</v>
      </c>
      <c r="F8" s="484" t="s">
        <v>445</v>
      </c>
      <c r="G8" s="483" t="s">
        <v>441</v>
      </c>
      <c r="H8" s="500" t="s">
        <v>452</v>
      </c>
      <c r="I8" s="483" t="s">
        <v>689</v>
      </c>
      <c r="J8" s="483" t="s">
        <v>441</v>
      </c>
      <c r="K8" s="457" t="s">
        <v>441</v>
      </c>
      <c r="L8" s="379"/>
      <c r="M8" s="379"/>
      <c r="N8" s="379"/>
      <c r="O8" s="379"/>
    </row>
    <row r="9" spans="1:41" s="384" customFormat="1" ht="21" hidden="1">
      <c r="A9" s="454" t="s">
        <v>402</v>
      </c>
      <c r="B9" s="379"/>
      <c r="C9" s="455"/>
      <c r="D9" s="459"/>
      <c r="E9" s="460"/>
      <c r="F9" s="460"/>
      <c r="G9" s="460"/>
      <c r="H9" s="460"/>
      <c r="I9" s="460"/>
      <c r="J9" s="460"/>
      <c r="K9" s="461"/>
      <c r="L9" s="379"/>
      <c r="M9" s="379"/>
      <c r="N9" s="379"/>
      <c r="O9" s="379"/>
    </row>
    <row r="10" spans="1:41" s="384" customFormat="1" ht="21">
      <c r="A10" s="454" t="s">
        <v>470</v>
      </c>
      <c r="B10" s="379"/>
      <c r="C10" s="455"/>
      <c r="D10" s="456"/>
      <c r="E10" s="379"/>
      <c r="F10" s="379"/>
      <c r="G10" s="379"/>
      <c r="H10" s="379"/>
      <c r="I10" s="379"/>
      <c r="J10" s="379"/>
      <c r="K10" s="457"/>
      <c r="L10" s="379"/>
      <c r="M10" s="379"/>
      <c r="N10" s="379"/>
      <c r="O10" s="379"/>
    </row>
    <row r="11" spans="1:41" s="384" customFormat="1" ht="42">
      <c r="A11" s="462" t="s">
        <v>465</v>
      </c>
      <c r="B11" s="388" t="s">
        <v>12</v>
      </c>
      <c r="C11" s="463" t="s">
        <v>616</v>
      </c>
      <c r="D11" s="495" t="s">
        <v>441</v>
      </c>
      <c r="E11" s="500" t="s">
        <v>441</v>
      </c>
      <c r="F11" s="500" t="s">
        <v>441</v>
      </c>
      <c r="G11" s="500" t="s">
        <v>540</v>
      </c>
      <c r="H11" s="500" t="s">
        <v>619</v>
      </c>
      <c r="I11" s="501" t="s">
        <v>441</v>
      </c>
      <c r="J11" s="501" t="s">
        <v>441</v>
      </c>
      <c r="K11" s="502" t="s">
        <v>620</v>
      </c>
      <c r="L11" s="379"/>
      <c r="M11" s="379"/>
      <c r="N11" s="379"/>
      <c r="O11" s="379"/>
    </row>
    <row r="12" spans="1:41" s="384" customFormat="1" ht="21">
      <c r="A12" s="462" t="s">
        <v>466</v>
      </c>
      <c r="B12" s="390" t="s">
        <v>4</v>
      </c>
      <c r="C12" s="464">
        <v>60</v>
      </c>
      <c r="D12" s="485" t="s">
        <v>441</v>
      </c>
      <c r="E12" s="483" t="s">
        <v>441</v>
      </c>
      <c r="F12" s="483" t="s">
        <v>441</v>
      </c>
      <c r="G12" s="483" t="s">
        <v>441</v>
      </c>
      <c r="H12" s="483" t="s">
        <v>441</v>
      </c>
      <c r="I12" s="483" t="s">
        <v>441</v>
      </c>
      <c r="J12" s="483" t="s">
        <v>441</v>
      </c>
      <c r="K12" s="487">
        <v>60</v>
      </c>
      <c r="L12" s="379"/>
      <c r="M12" s="379"/>
      <c r="N12" s="379"/>
      <c r="O12" s="379"/>
    </row>
    <row r="13" spans="1:41" s="384" customFormat="1" ht="21">
      <c r="A13" s="462" t="s">
        <v>467</v>
      </c>
      <c r="B13" s="390" t="s">
        <v>7</v>
      </c>
      <c r="C13" s="464" t="s">
        <v>705</v>
      </c>
      <c r="D13" s="485" t="s">
        <v>441</v>
      </c>
      <c r="E13" s="483" t="s">
        <v>441</v>
      </c>
      <c r="F13" s="483" t="s">
        <v>441</v>
      </c>
      <c r="G13" s="483" t="s">
        <v>441</v>
      </c>
      <c r="H13" s="483" t="s">
        <v>704</v>
      </c>
      <c r="I13" s="483" t="s">
        <v>441</v>
      </c>
      <c r="J13" s="486">
        <v>14</v>
      </c>
      <c r="K13" s="487"/>
      <c r="L13" s="379"/>
      <c r="M13" s="379"/>
      <c r="N13" s="379"/>
      <c r="O13" s="379"/>
    </row>
    <row r="14" spans="1:41" s="384" customFormat="1" ht="42">
      <c r="A14" s="465" t="s">
        <v>471</v>
      </c>
      <c r="B14" s="390"/>
      <c r="C14" s="464"/>
      <c r="D14" s="456"/>
      <c r="E14" s="379"/>
      <c r="F14" s="379"/>
      <c r="G14" s="379"/>
      <c r="H14" s="379"/>
      <c r="I14" s="379"/>
      <c r="J14" s="379"/>
      <c r="K14" s="457"/>
      <c r="L14" s="379"/>
      <c r="M14" s="379"/>
      <c r="N14" s="379"/>
      <c r="O14" s="379"/>
    </row>
    <row r="15" spans="1:41" s="384" customFormat="1" ht="42">
      <c r="A15" s="462" t="s">
        <v>465</v>
      </c>
      <c r="B15" s="388" t="s">
        <v>12</v>
      </c>
      <c r="C15" s="464" t="s">
        <v>618</v>
      </c>
      <c r="D15" s="485" t="s">
        <v>441</v>
      </c>
      <c r="E15" s="488" t="s">
        <v>441</v>
      </c>
      <c r="F15" s="483" t="s">
        <v>441</v>
      </c>
      <c r="G15" s="500" t="s">
        <v>541</v>
      </c>
      <c r="H15" s="486" t="s">
        <v>617</v>
      </c>
      <c r="I15" s="486" t="s">
        <v>441</v>
      </c>
      <c r="J15" s="486" t="s">
        <v>441</v>
      </c>
      <c r="K15" s="487">
        <v>2050</v>
      </c>
      <c r="L15" s="379"/>
      <c r="M15" s="379"/>
      <c r="N15" s="379"/>
      <c r="O15" s="379"/>
    </row>
    <row r="16" spans="1:41" s="384" customFormat="1" ht="21">
      <c r="A16" s="462" t="s">
        <v>466</v>
      </c>
      <c r="B16" s="399" t="s">
        <v>4</v>
      </c>
      <c r="C16" s="466">
        <v>60</v>
      </c>
      <c r="D16" s="485" t="s">
        <v>441</v>
      </c>
      <c r="E16" s="483" t="s">
        <v>441</v>
      </c>
      <c r="F16" s="483" t="s">
        <v>441</v>
      </c>
      <c r="G16" s="483" t="s">
        <v>441</v>
      </c>
      <c r="H16" s="483" t="s">
        <v>441</v>
      </c>
      <c r="I16" s="483" t="s">
        <v>441</v>
      </c>
      <c r="J16" s="483" t="s">
        <v>441</v>
      </c>
      <c r="K16" s="457">
        <v>60</v>
      </c>
      <c r="L16" s="379"/>
      <c r="M16" s="379"/>
      <c r="N16" s="379"/>
      <c r="O16" s="379"/>
    </row>
    <row r="17" spans="1:15" s="384" customFormat="1" ht="42">
      <c r="A17" s="462" t="s">
        <v>468</v>
      </c>
      <c r="B17" s="399" t="s">
        <v>13</v>
      </c>
      <c r="C17" s="466" t="s">
        <v>625</v>
      </c>
      <c r="D17" s="485" t="s">
        <v>441</v>
      </c>
      <c r="E17" s="483" t="s">
        <v>441</v>
      </c>
      <c r="F17" s="483" t="s">
        <v>441</v>
      </c>
      <c r="G17" s="483" t="s">
        <v>542</v>
      </c>
      <c r="H17" s="483" t="s">
        <v>624</v>
      </c>
      <c r="I17" s="483" t="s">
        <v>441</v>
      </c>
      <c r="J17" s="483" t="s">
        <v>441</v>
      </c>
      <c r="K17" s="457">
        <v>3</v>
      </c>
      <c r="L17" s="379"/>
      <c r="M17" s="379"/>
      <c r="N17" s="379"/>
      <c r="O17" s="379"/>
    </row>
    <row r="18" spans="1:15" s="384" customFormat="1" ht="21">
      <c r="A18" s="465" t="s">
        <v>472</v>
      </c>
      <c r="B18" s="390"/>
      <c r="C18" s="464"/>
      <c r="D18" s="497"/>
      <c r="E18" s="467"/>
      <c r="F18" s="467"/>
      <c r="G18" s="467"/>
      <c r="H18" s="467"/>
      <c r="I18" s="467"/>
      <c r="J18" s="467"/>
      <c r="K18" s="493"/>
      <c r="L18" s="379"/>
      <c r="M18" s="379"/>
      <c r="N18" s="379"/>
      <c r="O18" s="379"/>
    </row>
    <row r="19" spans="1:15" s="384" customFormat="1" ht="42">
      <c r="A19" s="462" t="s">
        <v>473</v>
      </c>
      <c r="B19" s="388" t="s">
        <v>12</v>
      </c>
      <c r="C19" s="555" t="s">
        <v>703</v>
      </c>
      <c r="D19" s="495" t="s">
        <v>447</v>
      </c>
      <c r="E19" s="495" t="s">
        <v>451</v>
      </c>
      <c r="F19" s="495" t="s">
        <v>455</v>
      </c>
      <c r="G19" s="495" t="s">
        <v>539</v>
      </c>
      <c r="H19" s="484" t="s">
        <v>614</v>
      </c>
      <c r="I19" s="484" t="s">
        <v>702</v>
      </c>
      <c r="J19" s="483"/>
      <c r="K19" s="487">
        <v>2000</v>
      </c>
      <c r="L19" s="379"/>
      <c r="M19" s="379"/>
      <c r="N19" s="379"/>
      <c r="O19" s="379"/>
    </row>
    <row r="20" spans="1:15" s="384" customFormat="1" ht="21">
      <c r="A20" s="462" t="s">
        <v>474</v>
      </c>
      <c r="B20" s="390" t="s">
        <v>3</v>
      </c>
      <c r="C20" s="464" t="s">
        <v>615</v>
      </c>
      <c r="D20" s="495" t="s">
        <v>448</v>
      </c>
      <c r="E20" s="495" t="s">
        <v>452</v>
      </c>
      <c r="F20" s="484" t="s">
        <v>463</v>
      </c>
      <c r="G20" s="483" t="s">
        <v>441</v>
      </c>
      <c r="H20" s="533" t="s">
        <v>448</v>
      </c>
      <c r="I20" s="483"/>
      <c r="J20" s="483"/>
      <c r="K20" s="457">
        <v>4</v>
      </c>
      <c r="L20" s="379"/>
      <c r="M20" s="379"/>
      <c r="N20" s="379"/>
      <c r="O20" s="379"/>
    </row>
    <row r="21" spans="1:15" s="384" customFormat="1" ht="42">
      <c r="A21" s="462" t="s">
        <v>475</v>
      </c>
      <c r="B21" s="399" t="s">
        <v>4</v>
      </c>
      <c r="C21" s="466" t="s">
        <v>623</v>
      </c>
      <c r="D21" s="485" t="s">
        <v>441</v>
      </c>
      <c r="E21" s="483" t="s">
        <v>441</v>
      </c>
      <c r="F21" s="484" t="s">
        <v>459</v>
      </c>
      <c r="G21" s="484" t="s">
        <v>621</v>
      </c>
      <c r="H21" s="484" t="s">
        <v>622</v>
      </c>
      <c r="I21" s="483"/>
      <c r="J21" s="483"/>
      <c r="K21" s="457">
        <v>80</v>
      </c>
      <c r="L21" s="379"/>
      <c r="M21" s="379"/>
      <c r="N21" s="379"/>
      <c r="O21" s="379"/>
    </row>
    <row r="22" spans="1:15" s="384" customFormat="1" ht="21">
      <c r="A22" s="462" t="s">
        <v>476</v>
      </c>
      <c r="B22" s="399" t="s">
        <v>7</v>
      </c>
      <c r="C22" s="466" t="s">
        <v>758</v>
      </c>
      <c r="D22" s="557" t="s">
        <v>441</v>
      </c>
      <c r="E22" s="558">
        <v>5</v>
      </c>
      <c r="F22" s="499" t="s">
        <v>755</v>
      </c>
      <c r="G22" s="483" t="s">
        <v>756</v>
      </c>
      <c r="H22" s="484" t="s">
        <v>756</v>
      </c>
      <c r="I22" s="484" t="s">
        <v>757</v>
      </c>
      <c r="J22" s="483"/>
      <c r="K22" s="457"/>
      <c r="L22" s="379"/>
      <c r="M22" s="379"/>
      <c r="N22" s="379"/>
      <c r="O22" s="379"/>
    </row>
    <row r="23" spans="1:15" s="384" customFormat="1" ht="21" hidden="1">
      <c r="A23" s="462" t="s">
        <v>477</v>
      </c>
      <c r="B23" s="399"/>
      <c r="C23" s="466"/>
      <c r="D23" s="485" t="s">
        <v>441</v>
      </c>
      <c r="E23" s="483" t="s">
        <v>441</v>
      </c>
      <c r="F23" s="483" t="s">
        <v>441</v>
      </c>
      <c r="G23" s="483" t="s">
        <v>441</v>
      </c>
      <c r="H23" s="483" t="s">
        <v>441</v>
      </c>
      <c r="I23" s="483"/>
      <c r="J23" s="483"/>
      <c r="K23" s="457"/>
      <c r="L23" s="379"/>
      <c r="M23" s="379"/>
      <c r="N23" s="379"/>
      <c r="O23" s="379"/>
    </row>
    <row r="24" spans="1:15" s="384" customFormat="1" ht="21">
      <c r="A24" s="465" t="s">
        <v>478</v>
      </c>
      <c r="B24" s="390"/>
      <c r="C24" s="464"/>
      <c r="D24" s="456"/>
      <c r="E24" s="379"/>
      <c r="F24" s="379"/>
      <c r="G24" s="379"/>
      <c r="H24" s="379"/>
      <c r="I24" s="379"/>
      <c r="J24" s="379"/>
      <c r="K24" s="457"/>
      <c r="L24" s="379"/>
      <c r="M24" s="379"/>
      <c r="N24" s="379"/>
      <c r="O24" s="379"/>
    </row>
    <row r="25" spans="1:15" s="384" customFormat="1" ht="21">
      <c r="A25" s="462" t="s">
        <v>479</v>
      </c>
      <c r="B25" s="399"/>
      <c r="C25" s="466"/>
      <c r="D25" s="485"/>
      <c r="E25" s="483"/>
      <c r="F25" s="483"/>
      <c r="G25" s="483"/>
      <c r="H25" s="483"/>
      <c r="I25" s="483"/>
      <c r="J25" s="483"/>
      <c r="K25" s="457"/>
      <c r="L25" s="379"/>
      <c r="M25" s="379"/>
      <c r="N25" s="379"/>
      <c r="O25" s="379"/>
    </row>
    <row r="26" spans="1:15" s="384" customFormat="1" ht="21">
      <c r="A26" s="462" t="s">
        <v>480</v>
      </c>
      <c r="B26" s="399" t="s">
        <v>12</v>
      </c>
      <c r="C26" s="463">
        <v>5000</v>
      </c>
      <c r="D26" s="485"/>
      <c r="E26" s="483"/>
      <c r="F26" s="483"/>
      <c r="G26" s="483"/>
      <c r="H26" s="483"/>
      <c r="I26" s="483"/>
      <c r="J26" s="483"/>
      <c r="K26" s="457"/>
      <c r="L26" s="379"/>
      <c r="M26" s="379"/>
      <c r="N26" s="379"/>
      <c r="O26" s="379"/>
    </row>
    <row r="27" spans="1:15" s="384" customFormat="1" ht="21">
      <c r="A27" s="462" t="s">
        <v>481</v>
      </c>
      <c r="B27" s="399" t="s">
        <v>4</v>
      </c>
      <c r="C27" s="463">
        <v>80</v>
      </c>
      <c r="D27" s="485"/>
      <c r="E27" s="483"/>
      <c r="F27" s="483"/>
      <c r="G27" s="483"/>
      <c r="H27" s="483"/>
      <c r="I27" s="483"/>
      <c r="J27" s="483"/>
      <c r="K27" s="457"/>
      <c r="L27" s="379"/>
      <c r="M27" s="379"/>
      <c r="N27" s="379"/>
      <c r="O27" s="379"/>
    </row>
    <row r="28" spans="1:15" s="384" customFormat="1" ht="21">
      <c r="A28" s="462" t="s">
        <v>482</v>
      </c>
      <c r="B28" s="399" t="s">
        <v>28</v>
      </c>
      <c r="C28" s="463">
        <v>15</v>
      </c>
      <c r="D28" s="485"/>
      <c r="E28" s="483"/>
      <c r="F28" s="483"/>
      <c r="G28" s="483"/>
      <c r="H28" s="483"/>
      <c r="I28" s="483"/>
      <c r="J28" s="483"/>
      <c r="K28" s="457"/>
      <c r="L28" s="379"/>
      <c r="M28" s="379"/>
      <c r="N28" s="379"/>
      <c r="O28" s="379"/>
    </row>
    <row r="29" spans="1:15" s="384" customFormat="1" ht="21">
      <c r="A29" s="462" t="s">
        <v>483</v>
      </c>
      <c r="B29" s="399" t="s">
        <v>13</v>
      </c>
      <c r="C29" s="466">
        <v>350</v>
      </c>
      <c r="D29" s="485"/>
      <c r="E29" s="483"/>
      <c r="F29" s="483"/>
      <c r="G29" s="483"/>
      <c r="H29" s="483"/>
      <c r="I29" s="483"/>
      <c r="J29" s="483"/>
      <c r="K29" s="457"/>
      <c r="L29" s="379"/>
      <c r="M29" s="379"/>
      <c r="N29" s="379"/>
      <c r="O29" s="379"/>
    </row>
    <row r="30" spans="1:15" s="384" customFormat="1" ht="42" hidden="1">
      <c r="A30" s="454" t="s">
        <v>403</v>
      </c>
      <c r="B30" s="467"/>
      <c r="C30" s="468"/>
      <c r="D30" s="456"/>
      <c r="E30" s="379"/>
      <c r="F30" s="379"/>
      <c r="G30" s="379"/>
      <c r="H30" s="379"/>
      <c r="I30" s="379"/>
      <c r="J30" s="379"/>
      <c r="K30" s="457"/>
      <c r="L30" s="379"/>
      <c r="M30" s="379"/>
      <c r="N30" s="379"/>
      <c r="O30" s="379"/>
    </row>
    <row r="31" spans="1:15" s="384" customFormat="1" ht="21" hidden="1">
      <c r="A31" s="454" t="s">
        <v>404</v>
      </c>
      <c r="B31" s="467"/>
      <c r="C31" s="468"/>
      <c r="D31" s="456"/>
      <c r="E31" s="379"/>
      <c r="F31" s="379"/>
      <c r="G31" s="379"/>
      <c r="H31" s="379"/>
      <c r="I31" s="379"/>
      <c r="J31" s="379"/>
      <c r="K31" s="457"/>
      <c r="L31" s="379"/>
      <c r="M31" s="379"/>
      <c r="N31" s="379"/>
      <c r="O31" s="379"/>
    </row>
    <row r="32" spans="1:15" s="384" customFormat="1" ht="21">
      <c r="A32" s="454" t="s">
        <v>484</v>
      </c>
      <c r="B32" s="467"/>
      <c r="C32" s="468"/>
      <c r="D32" s="456"/>
      <c r="E32" s="379"/>
      <c r="F32" s="379"/>
      <c r="G32" s="379"/>
      <c r="H32" s="379"/>
      <c r="I32" s="379"/>
      <c r="J32" s="379"/>
      <c r="K32" s="457"/>
      <c r="L32" s="379"/>
      <c r="M32" s="379"/>
      <c r="N32" s="379"/>
      <c r="O32" s="379"/>
    </row>
    <row r="33" spans="1:15" s="384" customFormat="1" ht="21">
      <c r="A33" s="462" t="s">
        <v>485</v>
      </c>
      <c r="B33" s="469" t="s">
        <v>12</v>
      </c>
      <c r="C33" s="470" t="s">
        <v>660</v>
      </c>
      <c r="D33" s="485" t="s">
        <v>441</v>
      </c>
      <c r="E33" s="483" t="s">
        <v>441</v>
      </c>
      <c r="F33" s="483" t="s">
        <v>441</v>
      </c>
      <c r="G33" s="510">
        <v>11040</v>
      </c>
      <c r="H33" s="483" t="s">
        <v>441</v>
      </c>
      <c r="I33" s="483"/>
      <c r="J33" s="483"/>
      <c r="K33" s="496">
        <v>300000</v>
      </c>
      <c r="L33" s="379"/>
      <c r="M33" s="379"/>
      <c r="N33" s="379"/>
      <c r="O33" s="379"/>
    </row>
    <row r="34" spans="1:15" s="384" customFormat="1" ht="21">
      <c r="A34" s="462" t="s">
        <v>481</v>
      </c>
      <c r="B34" s="388" t="s">
        <v>4</v>
      </c>
      <c r="C34" s="463">
        <v>80</v>
      </c>
      <c r="D34" s="485" t="s">
        <v>441</v>
      </c>
      <c r="E34" s="483" t="s">
        <v>441</v>
      </c>
      <c r="F34" s="483" t="s">
        <v>441</v>
      </c>
      <c r="G34" s="483" t="s">
        <v>441</v>
      </c>
      <c r="H34" s="483" t="s">
        <v>441</v>
      </c>
      <c r="I34" s="483"/>
      <c r="J34" s="483"/>
      <c r="K34" s="457">
        <v>80</v>
      </c>
      <c r="L34" s="379"/>
      <c r="M34" s="379"/>
      <c r="N34" s="379"/>
      <c r="O34" s="379"/>
    </row>
    <row r="35" spans="1:15" s="384" customFormat="1" ht="21">
      <c r="A35" s="462" t="s">
        <v>479</v>
      </c>
      <c r="B35" s="399" t="s">
        <v>18</v>
      </c>
      <c r="C35" s="466">
        <v>1</v>
      </c>
      <c r="D35" s="485"/>
      <c r="E35" s="483"/>
      <c r="F35" s="483"/>
      <c r="G35" s="483"/>
      <c r="H35" s="483"/>
      <c r="I35" s="483"/>
      <c r="J35" s="483"/>
      <c r="K35" s="457"/>
      <c r="L35" s="379"/>
      <c r="M35" s="379"/>
      <c r="N35" s="379"/>
      <c r="O35" s="379"/>
    </row>
    <row r="36" spans="1:15" s="384" customFormat="1" ht="29.4" customHeight="1">
      <c r="A36" s="465" t="s">
        <v>486</v>
      </c>
      <c r="B36" s="390"/>
      <c r="C36" s="464"/>
      <c r="D36" s="456"/>
      <c r="E36" s="379"/>
      <c r="F36" s="379"/>
      <c r="G36" s="379"/>
      <c r="H36" s="379"/>
      <c r="I36" s="379"/>
      <c r="J36" s="379"/>
      <c r="K36" s="457"/>
      <c r="L36" s="379"/>
      <c r="M36" s="379"/>
      <c r="N36" s="379"/>
      <c r="O36" s="379"/>
    </row>
    <row r="37" spans="1:15" s="384" customFormat="1" ht="21">
      <c r="A37" s="462" t="s">
        <v>479</v>
      </c>
      <c r="B37" s="399" t="s">
        <v>18</v>
      </c>
      <c r="C37" s="466" t="s">
        <v>461</v>
      </c>
      <c r="D37" s="485" t="s">
        <v>441</v>
      </c>
      <c r="E37" s="483" t="s">
        <v>441</v>
      </c>
      <c r="F37" s="484" t="s">
        <v>460</v>
      </c>
      <c r="G37" s="483" t="s">
        <v>441</v>
      </c>
      <c r="H37" s="483" t="s">
        <v>441</v>
      </c>
      <c r="I37" s="483"/>
      <c r="J37" s="483"/>
      <c r="K37" s="457"/>
      <c r="L37" s="379"/>
      <c r="M37" s="379"/>
      <c r="N37" s="379"/>
      <c r="O37" s="379"/>
    </row>
    <row r="38" spans="1:15" s="384" customFormat="1" ht="42">
      <c r="A38" s="465" t="s">
        <v>487</v>
      </c>
      <c r="B38" s="390"/>
      <c r="C38" s="464"/>
      <c r="D38" s="456"/>
      <c r="E38" s="379"/>
      <c r="F38" s="379"/>
      <c r="G38" s="379"/>
      <c r="H38" s="379"/>
      <c r="I38" s="379"/>
      <c r="J38" s="379"/>
      <c r="K38" s="457"/>
      <c r="L38" s="379"/>
      <c r="M38" s="379"/>
      <c r="N38" s="379"/>
      <c r="O38" s="379"/>
    </row>
    <row r="39" spans="1:15" s="384" customFormat="1" ht="21">
      <c r="A39" s="462" t="s">
        <v>485</v>
      </c>
      <c r="B39" s="388" t="s">
        <v>12</v>
      </c>
      <c r="C39" s="463">
        <v>1000</v>
      </c>
      <c r="D39" s="485" t="s">
        <v>441</v>
      </c>
      <c r="E39" s="483" t="s">
        <v>441</v>
      </c>
      <c r="F39" s="483" t="s">
        <v>441</v>
      </c>
      <c r="G39" s="483" t="s">
        <v>441</v>
      </c>
      <c r="H39" s="483" t="s">
        <v>441</v>
      </c>
      <c r="I39" s="483"/>
      <c r="J39" s="483"/>
      <c r="K39" s="457"/>
      <c r="L39" s="379"/>
      <c r="M39" s="379"/>
      <c r="N39" s="379"/>
      <c r="O39" s="498">
        <v>1000</v>
      </c>
    </row>
    <row r="40" spans="1:15" s="384" customFormat="1" ht="21">
      <c r="A40" s="462" t="s">
        <v>479</v>
      </c>
      <c r="B40" s="388" t="s">
        <v>18</v>
      </c>
      <c r="C40" s="463">
        <v>12</v>
      </c>
      <c r="D40" s="485" t="s">
        <v>441</v>
      </c>
      <c r="E40" s="483" t="s">
        <v>441</v>
      </c>
      <c r="F40" s="483" t="s">
        <v>441</v>
      </c>
      <c r="G40" s="483" t="s">
        <v>441</v>
      </c>
      <c r="H40" s="483" t="s">
        <v>441</v>
      </c>
      <c r="I40" s="484" t="s">
        <v>688</v>
      </c>
      <c r="J40" s="483"/>
      <c r="K40" s="457"/>
      <c r="L40" s="379"/>
      <c r="M40" s="379"/>
      <c r="N40" s="379"/>
      <c r="O40" s="379">
        <v>12</v>
      </c>
    </row>
    <row r="41" spans="1:15" s="384" customFormat="1" ht="24" hidden="1" customHeight="1">
      <c r="A41" s="454" t="s">
        <v>407</v>
      </c>
      <c r="B41" s="467"/>
      <c r="C41" s="468"/>
      <c r="D41" s="456"/>
      <c r="E41" s="379"/>
      <c r="F41" s="379"/>
      <c r="G41" s="379"/>
      <c r="H41" s="379"/>
      <c r="I41" s="379"/>
      <c r="J41" s="379"/>
      <c r="K41" s="457"/>
      <c r="L41" s="379"/>
      <c r="M41" s="379"/>
      <c r="N41" s="379"/>
      <c r="O41" s="379"/>
    </row>
    <row r="42" spans="1:15" s="384" customFormat="1" ht="42" hidden="1">
      <c r="A42" s="454" t="s">
        <v>408</v>
      </c>
      <c r="B42" s="467"/>
      <c r="C42" s="468"/>
      <c r="D42" s="456"/>
      <c r="E42" s="379"/>
      <c r="F42" s="379"/>
      <c r="G42" s="379"/>
      <c r="H42" s="379"/>
      <c r="I42" s="379"/>
      <c r="J42" s="379"/>
      <c r="K42" s="457"/>
      <c r="L42" s="379"/>
      <c r="M42" s="379"/>
      <c r="N42" s="379"/>
      <c r="O42" s="379"/>
    </row>
    <row r="43" spans="1:15" s="384" customFormat="1" ht="21">
      <c r="A43" s="454" t="s">
        <v>488</v>
      </c>
      <c r="B43" s="467"/>
      <c r="C43" s="468"/>
      <c r="D43" s="456"/>
      <c r="E43" s="379"/>
      <c r="F43" s="379"/>
      <c r="G43" s="379"/>
      <c r="H43" s="379"/>
      <c r="I43" s="379"/>
      <c r="J43" s="379"/>
      <c r="K43" s="457"/>
      <c r="L43" s="379"/>
      <c r="M43" s="379"/>
      <c r="N43" s="379"/>
      <c r="O43" s="379"/>
    </row>
    <row r="44" spans="1:15" s="384" customFormat="1" ht="21" customHeight="1">
      <c r="A44" s="458" t="s">
        <v>489</v>
      </c>
      <c r="B44" s="471" t="s">
        <v>21</v>
      </c>
      <c r="C44" s="472">
        <v>7</v>
      </c>
      <c r="D44" s="485" t="s">
        <v>441</v>
      </c>
      <c r="E44" s="483" t="s">
        <v>441</v>
      </c>
      <c r="F44" s="483" t="s">
        <v>441</v>
      </c>
      <c r="G44" s="483" t="s">
        <v>441</v>
      </c>
      <c r="H44" s="483" t="s">
        <v>441</v>
      </c>
      <c r="I44" s="483" t="s">
        <v>441</v>
      </c>
      <c r="J44" s="483" t="s">
        <v>441</v>
      </c>
      <c r="K44" s="457" t="s">
        <v>441</v>
      </c>
      <c r="L44" s="379" t="s">
        <v>441</v>
      </c>
      <c r="M44" s="379" t="s">
        <v>441</v>
      </c>
      <c r="N44" s="379" t="s">
        <v>441</v>
      </c>
      <c r="O44" s="379">
        <v>7</v>
      </c>
    </row>
    <row r="45" spans="1:15" s="384" customFormat="1" ht="24" customHeight="1">
      <c r="A45" s="458" t="s">
        <v>490</v>
      </c>
      <c r="B45" s="471" t="s">
        <v>12</v>
      </c>
      <c r="C45" s="472">
        <v>25</v>
      </c>
      <c r="D45" s="485" t="s">
        <v>441</v>
      </c>
      <c r="E45" s="483" t="s">
        <v>441</v>
      </c>
      <c r="F45" s="483" t="s">
        <v>441</v>
      </c>
      <c r="G45" s="483" t="s">
        <v>441</v>
      </c>
      <c r="H45" s="483" t="s">
        <v>441</v>
      </c>
      <c r="I45" s="483" t="s">
        <v>441</v>
      </c>
      <c r="J45" s="483" t="s">
        <v>441</v>
      </c>
      <c r="K45" s="457" t="s">
        <v>441</v>
      </c>
      <c r="L45" s="379" t="s">
        <v>441</v>
      </c>
      <c r="M45" s="379" t="s">
        <v>441</v>
      </c>
      <c r="N45" s="379" t="s">
        <v>441</v>
      </c>
      <c r="O45" s="379">
        <v>25</v>
      </c>
    </row>
    <row r="46" spans="1:15" s="384" customFormat="1" ht="21">
      <c r="A46" s="454" t="s">
        <v>491</v>
      </c>
      <c r="B46" s="467"/>
      <c r="C46" s="468"/>
      <c r="D46" s="456"/>
      <c r="E46" s="379"/>
      <c r="F46" s="379"/>
      <c r="G46" s="379"/>
      <c r="H46" s="379"/>
      <c r="I46" s="379"/>
      <c r="J46" s="379"/>
      <c r="K46" s="457"/>
      <c r="L46" s="379"/>
      <c r="M46" s="379"/>
      <c r="N46" s="379"/>
      <c r="O46" s="379"/>
    </row>
    <row r="47" spans="1:15" s="384" customFormat="1" ht="21">
      <c r="A47" s="458" t="s">
        <v>492</v>
      </c>
      <c r="B47" s="471" t="s">
        <v>4</v>
      </c>
      <c r="C47" s="472">
        <v>5</v>
      </c>
      <c r="D47" s="485" t="s">
        <v>441</v>
      </c>
      <c r="E47" s="483" t="s">
        <v>441</v>
      </c>
      <c r="F47" s="483" t="s">
        <v>441</v>
      </c>
      <c r="G47" s="483" t="s">
        <v>441</v>
      </c>
      <c r="H47" s="483" t="s">
        <v>441</v>
      </c>
      <c r="I47" s="483"/>
      <c r="J47" s="483"/>
      <c r="K47" s="457"/>
      <c r="L47" s="379"/>
      <c r="M47" s="379"/>
      <c r="N47" s="379"/>
      <c r="O47" s="379">
        <v>5</v>
      </c>
    </row>
    <row r="48" spans="1:15" s="384" customFormat="1" ht="21">
      <c r="A48" s="458" t="s">
        <v>493</v>
      </c>
      <c r="B48" s="471" t="s">
        <v>12</v>
      </c>
      <c r="C48" s="472" t="s">
        <v>643</v>
      </c>
      <c r="D48" s="485" t="s">
        <v>441</v>
      </c>
      <c r="E48" s="483" t="s">
        <v>441</v>
      </c>
      <c r="F48" s="483" t="s">
        <v>441</v>
      </c>
      <c r="G48" s="483" t="s">
        <v>441</v>
      </c>
      <c r="H48" s="500" t="s">
        <v>640</v>
      </c>
      <c r="I48" s="483"/>
      <c r="J48" s="483"/>
      <c r="K48" s="457"/>
      <c r="L48" s="379"/>
      <c r="M48" s="379"/>
      <c r="N48" s="379"/>
      <c r="O48" s="379">
        <v>100</v>
      </c>
    </row>
    <row r="49" spans="1:15" s="384" customFormat="1" ht="21">
      <c r="A49" s="458" t="s">
        <v>494</v>
      </c>
      <c r="B49" s="471" t="s">
        <v>8</v>
      </c>
      <c r="C49" s="472">
        <v>70</v>
      </c>
      <c r="D49" s="485" t="s">
        <v>441</v>
      </c>
      <c r="E49" s="483" t="s">
        <v>441</v>
      </c>
      <c r="F49" s="483" t="s">
        <v>441</v>
      </c>
      <c r="G49" s="483" t="s">
        <v>441</v>
      </c>
      <c r="H49" s="483" t="s">
        <v>441</v>
      </c>
      <c r="I49" s="483"/>
      <c r="J49" s="483"/>
      <c r="K49" s="457"/>
      <c r="L49" s="379"/>
      <c r="M49" s="379"/>
      <c r="N49" s="379"/>
      <c r="O49" s="379">
        <v>70</v>
      </c>
    </row>
    <row r="50" spans="1:15" s="384" customFormat="1" ht="42">
      <c r="A50" s="458" t="s">
        <v>495</v>
      </c>
      <c r="B50" s="473" t="s">
        <v>12</v>
      </c>
      <c r="C50" s="474" t="s">
        <v>644</v>
      </c>
      <c r="D50" s="485" t="s">
        <v>441</v>
      </c>
      <c r="E50" s="483" t="s">
        <v>441</v>
      </c>
      <c r="F50" s="490" t="s">
        <v>456</v>
      </c>
      <c r="G50" s="483" t="s">
        <v>441</v>
      </c>
      <c r="H50" s="500" t="s">
        <v>641</v>
      </c>
      <c r="I50" s="483">
        <v>300</v>
      </c>
      <c r="J50" s="483"/>
      <c r="K50" s="457"/>
      <c r="L50" s="379">
        <v>200</v>
      </c>
      <c r="M50" s="379"/>
      <c r="N50" s="379"/>
      <c r="O50" s="379"/>
    </row>
    <row r="51" spans="1:15" s="384" customFormat="1" ht="21">
      <c r="A51" s="458" t="s">
        <v>496</v>
      </c>
      <c r="B51" s="471" t="s">
        <v>12</v>
      </c>
      <c r="C51" s="472" t="s">
        <v>645</v>
      </c>
      <c r="D51" s="485" t="s">
        <v>441</v>
      </c>
      <c r="E51" s="483" t="s">
        <v>441</v>
      </c>
      <c r="F51" s="483" t="s">
        <v>441</v>
      </c>
      <c r="G51" s="483" t="s">
        <v>441</v>
      </c>
      <c r="H51" s="500" t="s">
        <v>642</v>
      </c>
      <c r="I51" s="483">
        <v>30</v>
      </c>
      <c r="J51" s="483"/>
      <c r="K51" s="457"/>
      <c r="L51" s="379"/>
      <c r="M51" s="379"/>
      <c r="N51" s="379"/>
      <c r="O51" s="379">
        <v>70</v>
      </c>
    </row>
    <row r="52" spans="1:15" s="384" customFormat="1" ht="21">
      <c r="A52" s="458" t="s">
        <v>497</v>
      </c>
      <c r="B52" s="471" t="s">
        <v>12</v>
      </c>
      <c r="C52" s="472">
        <v>5</v>
      </c>
      <c r="D52" s="485" t="s">
        <v>441</v>
      </c>
      <c r="E52" s="483" t="s">
        <v>441</v>
      </c>
      <c r="F52" s="483" t="s">
        <v>441</v>
      </c>
      <c r="G52" s="483" t="s">
        <v>441</v>
      </c>
      <c r="H52" s="483" t="s">
        <v>441</v>
      </c>
      <c r="I52" s="483"/>
      <c r="J52" s="483"/>
      <c r="K52" s="457"/>
      <c r="L52" s="379"/>
      <c r="M52" s="379"/>
      <c r="N52" s="379"/>
      <c r="O52" s="379">
        <v>5</v>
      </c>
    </row>
    <row r="53" spans="1:15" s="384" customFormat="1" ht="29.25" hidden="1" customHeight="1">
      <c r="A53" s="454" t="s">
        <v>411</v>
      </c>
      <c r="B53" s="467"/>
      <c r="C53" s="468"/>
      <c r="D53" s="456"/>
      <c r="E53" s="379"/>
      <c r="F53" s="379"/>
      <c r="G53" s="379"/>
      <c r="H53" s="379"/>
      <c r="I53" s="379"/>
      <c r="J53" s="379"/>
      <c r="K53" s="457"/>
      <c r="L53" s="379"/>
      <c r="M53" s="379"/>
      <c r="N53" s="379"/>
      <c r="O53" s="379"/>
    </row>
  </sheetData>
  <mergeCells count="3">
    <mergeCell ref="A2:A3"/>
    <mergeCell ref="B2:C2"/>
    <mergeCell ref="A1:K1"/>
  </mergeCells>
  <printOptions horizontalCentered="1"/>
  <pageMargins left="0.31496062992125984" right="0.31496062992125984" top="0.35433070866141736" bottom="0.74803149606299213" header="0.31496062992125984" footer="0.31496062992125984"/>
  <pageSetup paperSize="9" scale="55" fitToHeight="2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566AA-F875-4DDB-A03F-492C4FEBB792}">
  <sheetPr>
    <tabColor theme="9" tint="-0.249977111117893"/>
  </sheetPr>
  <dimension ref="A1:AO57"/>
  <sheetViews>
    <sheetView showGridLines="0" zoomScale="80" zoomScaleNormal="80" workbookViewId="0">
      <pane xSplit="3" ySplit="6" topLeftCell="D8" activePane="bottomRight" state="frozen"/>
      <selection sqref="A1:K52"/>
      <selection pane="topRight" sqref="A1:K52"/>
      <selection pane="bottomLeft" sqref="A1:K52"/>
      <selection pane="bottomRight" sqref="A1:K52"/>
    </sheetView>
  </sheetViews>
  <sheetFormatPr defaultColWidth="9.109375" defaultRowHeight="28.2"/>
  <cols>
    <col min="1" max="1" width="60.44140625" style="445" customWidth="1"/>
    <col min="2" max="2" width="9.44140625" style="3" customWidth="1"/>
    <col min="3" max="3" width="17.6640625" style="2" customWidth="1"/>
    <col min="4" max="4" width="9.33203125" style="4" customWidth="1"/>
    <col min="5" max="5" width="9" style="4" customWidth="1"/>
    <col min="6" max="6" width="9.88671875" style="4" customWidth="1"/>
    <col min="7" max="7" width="11.44140625" style="4" customWidth="1"/>
    <col min="8" max="8" width="13.88671875" style="4" customWidth="1"/>
    <col min="9" max="9" width="15.6640625" style="4" customWidth="1"/>
    <col min="10" max="10" width="9" style="4" customWidth="1"/>
    <col min="11" max="11" width="10.6640625" style="4" customWidth="1"/>
    <col min="12" max="14" width="13.109375" style="1" customWidth="1"/>
    <col min="15" max="15" width="11.6640625" style="1" customWidth="1"/>
    <col min="16" max="16384" width="9.109375" style="1"/>
  </cols>
  <sheetData>
    <row r="1" spans="1:41" ht="30" customHeight="1">
      <c r="A1" s="853" t="s">
        <v>398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559"/>
      <c r="M1" s="559"/>
      <c r="N1" s="559"/>
      <c r="O1" s="559"/>
      <c r="AO1" s="556" t="s">
        <v>752</v>
      </c>
    </row>
    <row r="2" spans="1:41" s="384" customFormat="1" ht="21">
      <c r="A2" s="850" t="s">
        <v>0</v>
      </c>
      <c r="B2" s="851" t="s">
        <v>440</v>
      </c>
      <c r="C2" s="852"/>
      <c r="D2" s="446">
        <v>24381</v>
      </c>
      <c r="E2" s="447">
        <v>24412</v>
      </c>
      <c r="F2" s="447">
        <v>24442</v>
      </c>
      <c r="G2" s="447">
        <v>24473</v>
      </c>
      <c r="H2" s="447">
        <v>24504</v>
      </c>
      <c r="I2" s="447">
        <v>24532</v>
      </c>
      <c r="J2" s="448">
        <v>24563</v>
      </c>
      <c r="K2" s="448">
        <v>24593</v>
      </c>
      <c r="L2" s="448">
        <v>24624</v>
      </c>
      <c r="M2" s="448">
        <v>24654</v>
      </c>
      <c r="N2" s="448">
        <v>24685</v>
      </c>
      <c r="O2" s="448">
        <v>24716</v>
      </c>
      <c r="AO2" s="556" t="s">
        <v>753</v>
      </c>
    </row>
    <row r="3" spans="1:41" s="384" customFormat="1" ht="21">
      <c r="A3" s="850"/>
      <c r="B3" s="449" t="s">
        <v>2</v>
      </c>
      <c r="C3" s="450" t="s">
        <v>462</v>
      </c>
      <c r="D3" s="451" t="s">
        <v>446</v>
      </c>
      <c r="E3" s="452" t="s">
        <v>446</v>
      </c>
      <c r="F3" s="452" t="s">
        <v>446</v>
      </c>
      <c r="G3" s="452" t="s">
        <v>446</v>
      </c>
      <c r="H3" s="452" t="s">
        <v>446</v>
      </c>
      <c r="I3" s="452" t="s">
        <v>446</v>
      </c>
      <c r="J3" s="453" t="s">
        <v>446</v>
      </c>
      <c r="K3" s="453" t="s">
        <v>446</v>
      </c>
      <c r="L3" s="453" t="s">
        <v>446</v>
      </c>
      <c r="M3" s="453" t="s">
        <v>446</v>
      </c>
      <c r="N3" s="453" t="s">
        <v>446</v>
      </c>
      <c r="O3" s="453" t="s">
        <v>446</v>
      </c>
    </row>
    <row r="4" spans="1:41" s="384" customFormat="1" ht="28.95" hidden="1" customHeight="1">
      <c r="A4" s="454" t="s">
        <v>399</v>
      </c>
      <c r="B4" s="379"/>
      <c r="C4" s="455"/>
      <c r="D4" s="456"/>
      <c r="E4" s="379"/>
      <c r="F4" s="379"/>
      <c r="G4" s="379"/>
      <c r="H4" s="379"/>
      <c r="I4" s="379"/>
      <c r="J4" s="379"/>
      <c r="K4" s="379"/>
    </row>
    <row r="5" spans="1:41" s="384" customFormat="1" ht="21" hidden="1">
      <c r="A5" s="454" t="s">
        <v>400</v>
      </c>
      <c r="B5" s="379"/>
      <c r="C5" s="455"/>
      <c r="D5" s="456"/>
      <c r="E5" s="379"/>
      <c r="F5" s="379"/>
      <c r="G5" s="379"/>
      <c r="H5" s="379"/>
      <c r="I5" s="379"/>
      <c r="J5" s="379"/>
      <c r="K5" s="379"/>
    </row>
    <row r="6" spans="1:41" s="384" customFormat="1" ht="24" hidden="1" customHeight="1">
      <c r="A6" s="454" t="s">
        <v>401</v>
      </c>
      <c r="B6" s="379"/>
      <c r="C6" s="455"/>
      <c r="D6" s="456"/>
      <c r="E6" s="379"/>
      <c r="F6" s="379"/>
      <c r="G6" s="379"/>
      <c r="H6" s="379"/>
      <c r="I6" s="379"/>
      <c r="J6" s="379"/>
      <c r="K6" s="379"/>
    </row>
    <row r="7" spans="1:41" s="384" customFormat="1" ht="29.25" hidden="1" customHeight="1">
      <c r="A7" s="454" t="s">
        <v>411</v>
      </c>
      <c r="B7" s="467"/>
      <c r="C7" s="468"/>
      <c r="D7" s="456"/>
      <c r="E7" s="379"/>
      <c r="F7" s="379"/>
      <c r="G7" s="379"/>
      <c r="H7" s="379"/>
      <c r="I7" s="379"/>
      <c r="J7" s="379"/>
      <c r="K7" s="457"/>
      <c r="L7" s="379"/>
      <c r="M7" s="379"/>
      <c r="N7" s="379"/>
      <c r="O7" s="379"/>
    </row>
    <row r="8" spans="1:41" s="384" customFormat="1" ht="42">
      <c r="A8" s="454" t="s">
        <v>498</v>
      </c>
      <c r="B8" s="467"/>
      <c r="C8" s="468"/>
      <c r="D8" s="456"/>
      <c r="E8" s="379"/>
      <c r="F8" s="379"/>
      <c r="G8" s="379"/>
      <c r="H8" s="379"/>
      <c r="I8" s="379"/>
      <c r="J8" s="379"/>
      <c r="K8" s="457"/>
      <c r="L8" s="379"/>
      <c r="M8" s="379"/>
      <c r="N8" s="379"/>
      <c r="O8" s="379"/>
    </row>
    <row r="9" spans="1:41" s="384" customFormat="1" ht="21">
      <c r="A9" s="458" t="s">
        <v>499</v>
      </c>
      <c r="B9" s="471" t="s">
        <v>29</v>
      </c>
      <c r="C9" s="472" t="s">
        <v>728</v>
      </c>
      <c r="D9" s="485" t="s">
        <v>441</v>
      </c>
      <c r="E9" s="483" t="s">
        <v>441</v>
      </c>
      <c r="F9" s="483" t="s">
        <v>441</v>
      </c>
      <c r="G9" s="483" t="s">
        <v>441</v>
      </c>
      <c r="H9" s="483" t="s">
        <v>441</v>
      </c>
      <c r="I9" s="490" t="s">
        <v>727</v>
      </c>
      <c r="J9" s="483"/>
      <c r="K9" s="457">
        <v>6</v>
      </c>
      <c r="L9" s="379"/>
      <c r="M9" s="379"/>
      <c r="N9" s="379"/>
      <c r="O9" s="379"/>
    </row>
    <row r="10" spans="1:41" s="384" customFormat="1" ht="42">
      <c r="A10" s="458" t="s">
        <v>500</v>
      </c>
      <c r="B10" s="471" t="s">
        <v>7</v>
      </c>
      <c r="C10" s="472">
        <v>1</v>
      </c>
      <c r="D10" s="485" t="s">
        <v>441</v>
      </c>
      <c r="E10" s="483" t="s">
        <v>441</v>
      </c>
      <c r="F10" s="483" t="s">
        <v>441</v>
      </c>
      <c r="G10" s="483" t="s">
        <v>441</v>
      </c>
      <c r="H10" s="483" t="s">
        <v>441</v>
      </c>
      <c r="I10" s="483"/>
      <c r="J10" s="483"/>
      <c r="K10" s="457">
        <v>1</v>
      </c>
      <c r="L10" s="379"/>
      <c r="M10" s="379"/>
      <c r="N10" s="379"/>
      <c r="O10" s="379"/>
    </row>
    <row r="11" spans="1:41" s="384" customFormat="1" ht="42">
      <c r="A11" s="458" t="s">
        <v>501</v>
      </c>
      <c r="B11" s="471" t="s">
        <v>33</v>
      </c>
      <c r="C11" s="472">
        <v>6</v>
      </c>
      <c r="D11" s="485" t="s">
        <v>441</v>
      </c>
      <c r="E11" s="483" t="s">
        <v>441</v>
      </c>
      <c r="F11" s="483" t="s">
        <v>441</v>
      </c>
      <c r="G11" s="483" t="s">
        <v>441</v>
      </c>
      <c r="H11" s="483" t="s">
        <v>441</v>
      </c>
      <c r="I11" s="483"/>
      <c r="J11" s="483"/>
      <c r="K11" s="457">
        <v>6</v>
      </c>
      <c r="L11" s="379"/>
      <c r="M11" s="379"/>
      <c r="N11" s="379"/>
      <c r="O11" s="379"/>
    </row>
    <row r="12" spans="1:41" s="384" customFormat="1" ht="42">
      <c r="A12" s="458" t="s">
        <v>502</v>
      </c>
      <c r="B12" s="471" t="s">
        <v>12</v>
      </c>
      <c r="C12" s="472">
        <v>41</v>
      </c>
      <c r="D12" s="485" t="s">
        <v>441</v>
      </c>
      <c r="E12" s="483" t="s">
        <v>441</v>
      </c>
      <c r="F12" s="483" t="s">
        <v>441</v>
      </c>
      <c r="G12" s="483" t="s">
        <v>441</v>
      </c>
      <c r="H12" s="483" t="s">
        <v>441</v>
      </c>
      <c r="I12" s="483"/>
      <c r="J12" s="483"/>
      <c r="K12" s="457">
        <v>41</v>
      </c>
      <c r="L12" s="379"/>
      <c r="M12" s="379"/>
      <c r="N12" s="379"/>
      <c r="O12" s="379"/>
    </row>
    <row r="13" spans="1:41" s="384" customFormat="1" ht="21">
      <c r="A13" s="458" t="s">
        <v>503</v>
      </c>
      <c r="B13" s="471" t="s">
        <v>3</v>
      </c>
      <c r="C13" s="472">
        <v>82</v>
      </c>
      <c r="D13" s="485" t="s">
        <v>441</v>
      </c>
      <c r="E13" s="483" t="s">
        <v>441</v>
      </c>
      <c r="F13" s="483" t="s">
        <v>441</v>
      </c>
      <c r="G13" s="483" t="s">
        <v>441</v>
      </c>
      <c r="H13" s="483" t="s">
        <v>441</v>
      </c>
      <c r="I13" s="483"/>
      <c r="J13" s="483"/>
      <c r="K13" s="457">
        <v>82</v>
      </c>
      <c r="L13" s="379"/>
      <c r="M13" s="379"/>
      <c r="N13" s="379"/>
      <c r="O13" s="379"/>
    </row>
    <row r="14" spans="1:41" s="384" customFormat="1" ht="28.2" customHeight="1">
      <c r="A14" s="458" t="s">
        <v>504</v>
      </c>
      <c r="B14" s="471" t="s">
        <v>12</v>
      </c>
      <c r="C14" s="472">
        <v>300</v>
      </c>
      <c r="D14" s="485" t="s">
        <v>441</v>
      </c>
      <c r="E14" s="483" t="s">
        <v>441</v>
      </c>
      <c r="F14" s="483" t="s">
        <v>441</v>
      </c>
      <c r="G14" s="483" t="s">
        <v>441</v>
      </c>
      <c r="H14" s="483" t="s">
        <v>441</v>
      </c>
      <c r="I14" s="483"/>
      <c r="J14" s="483"/>
      <c r="K14" s="457">
        <v>300</v>
      </c>
      <c r="L14" s="379"/>
      <c r="M14" s="379"/>
      <c r="N14" s="379"/>
      <c r="O14" s="379"/>
    </row>
    <row r="15" spans="1:41" s="384" customFormat="1" ht="21">
      <c r="A15" s="458" t="s">
        <v>505</v>
      </c>
      <c r="B15" s="471" t="s">
        <v>4</v>
      </c>
      <c r="C15" s="472">
        <v>80</v>
      </c>
      <c r="D15" s="485" t="s">
        <v>441</v>
      </c>
      <c r="E15" s="483" t="s">
        <v>441</v>
      </c>
      <c r="F15" s="483" t="s">
        <v>441</v>
      </c>
      <c r="G15" s="483" t="s">
        <v>441</v>
      </c>
      <c r="H15" s="483" t="s">
        <v>441</v>
      </c>
      <c r="I15" s="483"/>
      <c r="J15" s="483"/>
      <c r="K15" s="457">
        <v>80</v>
      </c>
      <c r="L15" s="379"/>
      <c r="M15" s="379"/>
      <c r="N15" s="379"/>
      <c r="O15" s="379"/>
    </row>
    <row r="16" spans="1:41" s="477" customFormat="1" ht="30" customHeight="1">
      <c r="A16" s="465" t="s">
        <v>35</v>
      </c>
      <c r="B16" s="475"/>
      <c r="C16" s="476"/>
      <c r="D16" s="491"/>
      <c r="E16" s="492"/>
      <c r="F16" s="492"/>
      <c r="G16" s="492"/>
      <c r="H16" s="492"/>
      <c r="I16" s="492"/>
      <c r="J16" s="492"/>
      <c r="K16" s="493"/>
      <c r="L16" s="467"/>
      <c r="M16" s="467"/>
      <c r="N16" s="467"/>
      <c r="O16" s="467"/>
    </row>
    <row r="17" spans="1:15" s="384" customFormat="1" ht="41.4" customHeight="1">
      <c r="A17" s="462" t="s">
        <v>506</v>
      </c>
      <c r="B17" s="471" t="s">
        <v>12</v>
      </c>
      <c r="C17" s="472">
        <v>90</v>
      </c>
      <c r="D17" s="485" t="s">
        <v>441</v>
      </c>
      <c r="E17" s="483" t="s">
        <v>441</v>
      </c>
      <c r="F17" s="483" t="s">
        <v>441</v>
      </c>
      <c r="G17" s="483" t="s">
        <v>441</v>
      </c>
      <c r="H17" s="483" t="s">
        <v>441</v>
      </c>
      <c r="I17" s="483"/>
      <c r="J17" s="483"/>
      <c r="K17" s="457"/>
      <c r="L17" s="379">
        <v>90</v>
      </c>
      <c r="M17" s="379"/>
      <c r="N17" s="379"/>
      <c r="O17" s="379"/>
    </row>
    <row r="18" spans="1:15" s="477" customFormat="1" ht="21">
      <c r="A18" s="465" t="s">
        <v>610</v>
      </c>
      <c r="B18" s="475"/>
      <c r="C18" s="476"/>
      <c r="D18" s="491"/>
      <c r="E18" s="492"/>
      <c r="F18" s="492"/>
      <c r="G18" s="492"/>
      <c r="H18" s="492"/>
      <c r="I18" s="492"/>
      <c r="J18" s="492"/>
      <c r="K18" s="493"/>
      <c r="L18" s="467"/>
      <c r="M18" s="467"/>
      <c r="N18" s="467"/>
      <c r="O18" s="467"/>
    </row>
    <row r="19" spans="1:15" s="384" customFormat="1" ht="21">
      <c r="A19" s="462" t="s">
        <v>507</v>
      </c>
      <c r="B19" s="471" t="s">
        <v>3</v>
      </c>
      <c r="C19" s="472" t="s">
        <v>661</v>
      </c>
      <c r="D19" s="485" t="s">
        <v>441</v>
      </c>
      <c r="E19" s="483" t="s">
        <v>441</v>
      </c>
      <c r="F19" s="490" t="s">
        <v>609</v>
      </c>
      <c r="G19" s="483" t="s">
        <v>441</v>
      </c>
      <c r="H19" s="483" t="s">
        <v>441</v>
      </c>
      <c r="I19" s="483">
        <v>18</v>
      </c>
      <c r="J19" s="483"/>
      <c r="K19" s="457"/>
      <c r="L19" s="379"/>
      <c r="M19" s="379"/>
      <c r="N19" s="379"/>
      <c r="O19" s="379"/>
    </row>
    <row r="20" spans="1:15" s="384" customFormat="1" ht="21">
      <c r="A20" s="465" t="s">
        <v>56</v>
      </c>
      <c r="B20" s="475"/>
      <c r="C20" s="476"/>
      <c r="D20" s="485"/>
      <c r="E20" s="483"/>
      <c r="F20" s="483"/>
      <c r="G20" s="483"/>
      <c r="H20" s="483"/>
      <c r="I20" s="483"/>
      <c r="J20" s="483"/>
      <c r="K20" s="457"/>
      <c r="L20" s="379"/>
      <c r="M20" s="379"/>
      <c r="N20" s="379"/>
      <c r="O20" s="379"/>
    </row>
    <row r="21" spans="1:15" s="384" customFormat="1" ht="21">
      <c r="A21" s="458" t="s">
        <v>508</v>
      </c>
      <c r="B21" s="473" t="s">
        <v>12</v>
      </c>
      <c r="C21" s="474" t="s">
        <v>729</v>
      </c>
      <c r="D21" s="485" t="s">
        <v>441</v>
      </c>
      <c r="E21" s="483" t="s">
        <v>441</v>
      </c>
      <c r="F21" s="483" t="s">
        <v>441</v>
      </c>
      <c r="G21" s="483" t="s">
        <v>441</v>
      </c>
      <c r="H21" s="483" t="s">
        <v>441</v>
      </c>
      <c r="I21" s="490" t="s">
        <v>729</v>
      </c>
      <c r="J21" s="483"/>
      <c r="K21" s="457"/>
      <c r="L21" s="379"/>
      <c r="M21" s="379"/>
      <c r="N21" s="379"/>
      <c r="O21" s="379"/>
    </row>
    <row r="22" spans="1:15" s="384" customFormat="1" ht="21" hidden="1">
      <c r="A22" s="454" t="s">
        <v>77</v>
      </c>
      <c r="B22" s="467"/>
      <c r="C22" s="468"/>
      <c r="D22" s="456"/>
      <c r="E22" s="379"/>
      <c r="F22" s="379"/>
      <c r="G22" s="379"/>
      <c r="H22" s="379"/>
      <c r="I22" s="379"/>
      <c r="J22" s="379"/>
      <c r="K22" s="457"/>
      <c r="L22" s="379"/>
      <c r="M22" s="379"/>
      <c r="N22" s="379"/>
      <c r="O22" s="379"/>
    </row>
    <row r="23" spans="1:15" s="384" customFormat="1" ht="63" hidden="1">
      <c r="A23" s="458" t="s">
        <v>78</v>
      </c>
      <c r="B23" s="473"/>
      <c r="C23" s="474"/>
      <c r="D23" s="485"/>
      <c r="E23" s="483"/>
      <c r="F23" s="483"/>
      <c r="G23" s="483"/>
      <c r="H23" s="483"/>
      <c r="I23" s="483"/>
      <c r="J23" s="483"/>
      <c r="K23" s="457"/>
      <c r="L23" s="379"/>
      <c r="M23" s="379"/>
      <c r="N23" s="379"/>
      <c r="O23" s="379"/>
    </row>
    <row r="24" spans="1:15" s="384" customFormat="1" ht="63" hidden="1">
      <c r="A24" s="458" t="s">
        <v>79</v>
      </c>
      <c r="B24" s="473"/>
      <c r="C24" s="474"/>
      <c r="D24" s="485"/>
      <c r="E24" s="483"/>
      <c r="F24" s="483"/>
      <c r="G24" s="483"/>
      <c r="H24" s="483"/>
      <c r="I24" s="483"/>
      <c r="J24" s="483"/>
      <c r="K24" s="457"/>
      <c r="L24" s="379"/>
      <c r="M24" s="379"/>
      <c r="N24" s="379"/>
      <c r="O24" s="379"/>
    </row>
    <row r="25" spans="1:15" s="384" customFormat="1" ht="42">
      <c r="A25" s="454" t="s">
        <v>534</v>
      </c>
      <c r="B25" s="467"/>
      <c r="C25" s="468"/>
      <c r="D25" s="456"/>
      <c r="E25" s="379"/>
      <c r="F25" s="379"/>
      <c r="G25" s="379"/>
      <c r="H25" s="379"/>
      <c r="I25" s="379"/>
      <c r="J25" s="379"/>
      <c r="K25" s="457"/>
      <c r="L25" s="379"/>
      <c r="M25" s="379"/>
      <c r="N25" s="379"/>
      <c r="O25" s="379"/>
    </row>
    <row r="26" spans="1:15" s="384" customFormat="1" ht="42">
      <c r="A26" s="458" t="s">
        <v>509</v>
      </c>
      <c r="B26" s="471" t="s">
        <v>4</v>
      </c>
      <c r="C26" s="472" t="s">
        <v>731</v>
      </c>
      <c r="D26" s="494" t="s">
        <v>449</v>
      </c>
      <c r="E26" s="490" t="s">
        <v>453</v>
      </c>
      <c r="F26" s="489" t="s">
        <v>457</v>
      </c>
      <c r="G26" s="489" t="s">
        <v>576</v>
      </c>
      <c r="H26" s="489" t="s">
        <v>676</v>
      </c>
      <c r="I26" s="489" t="s">
        <v>730</v>
      </c>
      <c r="J26" s="483">
        <v>26</v>
      </c>
      <c r="K26" s="457">
        <v>31</v>
      </c>
      <c r="L26" s="379"/>
      <c r="M26" s="379"/>
      <c r="N26" s="379"/>
      <c r="O26" s="379"/>
    </row>
    <row r="27" spans="1:15" s="384" customFormat="1" ht="21">
      <c r="A27" s="454" t="s">
        <v>510</v>
      </c>
      <c r="B27" s="467"/>
      <c r="C27" s="468"/>
      <c r="D27" s="456"/>
      <c r="E27" s="379"/>
      <c r="F27" s="379"/>
      <c r="G27" s="379"/>
      <c r="H27" s="379"/>
      <c r="I27" s="379"/>
      <c r="J27" s="379"/>
      <c r="K27" s="457"/>
      <c r="L27" s="379"/>
      <c r="M27" s="379"/>
      <c r="N27" s="379"/>
      <c r="O27" s="379"/>
    </row>
    <row r="28" spans="1:15" s="384" customFormat="1" ht="43.95" customHeight="1">
      <c r="A28" s="458" t="s">
        <v>511</v>
      </c>
      <c r="B28" s="390" t="s">
        <v>4</v>
      </c>
      <c r="C28" s="472" t="s">
        <v>754</v>
      </c>
      <c r="D28" s="562" t="s">
        <v>450</v>
      </c>
      <c r="E28" s="562" t="s">
        <v>454</v>
      </c>
      <c r="F28" s="562" t="s">
        <v>458</v>
      </c>
      <c r="G28" s="562" t="s">
        <v>590</v>
      </c>
      <c r="H28" s="562" t="s">
        <v>674</v>
      </c>
      <c r="I28" s="562" t="s">
        <v>744</v>
      </c>
      <c r="J28" s="483"/>
      <c r="K28" s="457"/>
      <c r="L28" s="379"/>
      <c r="M28" s="379"/>
      <c r="N28" s="379"/>
      <c r="O28" s="379">
        <v>38</v>
      </c>
    </row>
    <row r="29" spans="1:15" s="384" customFormat="1" ht="42">
      <c r="A29" s="454" t="s">
        <v>512</v>
      </c>
      <c r="B29" s="467"/>
      <c r="C29" s="468"/>
      <c r="D29" s="456"/>
      <c r="E29" s="379"/>
      <c r="F29" s="379"/>
      <c r="G29" s="379"/>
      <c r="H29" s="379"/>
      <c r="I29" s="379"/>
      <c r="J29" s="379"/>
      <c r="K29" s="457"/>
      <c r="L29" s="379"/>
      <c r="M29" s="379"/>
      <c r="N29" s="379"/>
      <c r="O29" s="379"/>
    </row>
    <row r="30" spans="1:15" s="384" customFormat="1" ht="22.2" customHeight="1">
      <c r="A30" s="478" t="s">
        <v>513</v>
      </c>
      <c r="B30" s="479" t="s">
        <v>4</v>
      </c>
      <c r="C30" s="509">
        <v>5</v>
      </c>
      <c r="D30" s="485" t="s">
        <v>441</v>
      </c>
      <c r="E30" s="483" t="s">
        <v>441</v>
      </c>
      <c r="F30" s="483" t="s">
        <v>441</v>
      </c>
      <c r="G30" s="483" t="s">
        <v>441</v>
      </c>
      <c r="H30" s="483" t="s">
        <v>441</v>
      </c>
      <c r="I30" s="483"/>
      <c r="J30" s="483"/>
      <c r="K30" s="457"/>
      <c r="L30" s="379"/>
      <c r="M30" s="379"/>
      <c r="N30" s="379"/>
      <c r="O30" s="379"/>
    </row>
    <row r="31" spans="1:15" s="384" customFormat="1" ht="21">
      <c r="A31" s="454" t="s">
        <v>514</v>
      </c>
      <c r="B31" s="467"/>
      <c r="C31" s="468"/>
      <c r="D31" s="456"/>
      <c r="E31" s="379"/>
      <c r="F31" s="379"/>
      <c r="G31" s="379"/>
      <c r="H31" s="379"/>
      <c r="I31" s="379"/>
      <c r="J31" s="379"/>
      <c r="K31" s="457"/>
      <c r="L31" s="379"/>
      <c r="M31" s="379"/>
      <c r="N31" s="379"/>
      <c r="O31" s="379"/>
    </row>
    <row r="32" spans="1:15" s="384" customFormat="1" ht="21">
      <c r="A32" s="462" t="s">
        <v>516</v>
      </c>
      <c r="B32" s="388" t="s">
        <v>8</v>
      </c>
      <c r="C32" s="463">
        <v>560</v>
      </c>
      <c r="D32" s="485" t="s">
        <v>441</v>
      </c>
      <c r="E32" s="483" t="s">
        <v>441</v>
      </c>
      <c r="F32" s="483" t="s">
        <v>441</v>
      </c>
      <c r="G32" s="483" t="s">
        <v>441</v>
      </c>
      <c r="H32" s="483" t="s">
        <v>441</v>
      </c>
      <c r="I32" s="483"/>
      <c r="J32" s="483"/>
      <c r="K32" s="457"/>
      <c r="L32" s="379"/>
      <c r="M32" s="379"/>
      <c r="N32" s="379"/>
      <c r="O32" s="379"/>
    </row>
    <row r="33" spans="1:15" s="384" customFormat="1" ht="21">
      <c r="A33" s="462" t="s">
        <v>517</v>
      </c>
      <c r="B33" s="388" t="s">
        <v>12</v>
      </c>
      <c r="C33" s="463">
        <v>500000</v>
      </c>
      <c r="D33" s="485" t="s">
        <v>441</v>
      </c>
      <c r="E33" s="483" t="s">
        <v>441</v>
      </c>
      <c r="F33" s="483" t="s">
        <v>441</v>
      </c>
      <c r="G33" s="483" t="s">
        <v>441</v>
      </c>
      <c r="H33" s="483" t="s">
        <v>441</v>
      </c>
      <c r="I33" s="483"/>
      <c r="J33" s="483"/>
      <c r="K33" s="457"/>
      <c r="L33" s="379"/>
      <c r="M33" s="379"/>
      <c r="N33" s="379"/>
      <c r="O33" s="379"/>
    </row>
    <row r="34" spans="1:15" s="384" customFormat="1" ht="42" hidden="1">
      <c r="A34" s="454" t="s">
        <v>515</v>
      </c>
      <c r="B34" s="379"/>
      <c r="C34" s="455"/>
      <c r="D34" s="485"/>
      <c r="E34" s="483"/>
      <c r="F34" s="483"/>
      <c r="G34" s="483"/>
      <c r="H34" s="483"/>
      <c r="I34" s="483"/>
      <c r="J34" s="483"/>
      <c r="K34" s="457"/>
      <c r="L34" s="379"/>
      <c r="M34" s="379"/>
      <c r="N34" s="379"/>
      <c r="O34" s="379"/>
    </row>
    <row r="35" spans="1:15" s="384" customFormat="1" ht="21" hidden="1">
      <c r="A35" s="458" t="s">
        <v>518</v>
      </c>
      <c r="B35" s="388" t="s">
        <v>12</v>
      </c>
      <c r="C35" s="463">
        <v>490000</v>
      </c>
      <c r="D35" s="485" t="s">
        <v>441</v>
      </c>
      <c r="E35" s="483" t="s">
        <v>441</v>
      </c>
      <c r="F35" s="483" t="s">
        <v>441</v>
      </c>
      <c r="G35" s="483" t="s">
        <v>441</v>
      </c>
      <c r="H35" s="483" t="s">
        <v>441</v>
      </c>
      <c r="I35" s="483"/>
      <c r="J35" s="483"/>
      <c r="K35" s="457"/>
      <c r="L35" s="379"/>
      <c r="M35" s="379"/>
      <c r="N35" s="379"/>
      <c r="O35" s="379"/>
    </row>
    <row r="36" spans="1:15" s="384" customFormat="1" ht="21" hidden="1">
      <c r="A36" s="458" t="s">
        <v>519</v>
      </c>
      <c r="B36" s="390" t="s">
        <v>65</v>
      </c>
      <c r="C36" s="464">
        <v>50</v>
      </c>
      <c r="D36" s="485" t="s">
        <v>441</v>
      </c>
      <c r="E36" s="483" t="s">
        <v>441</v>
      </c>
      <c r="F36" s="483" t="s">
        <v>441</v>
      </c>
      <c r="G36" s="483" t="s">
        <v>441</v>
      </c>
      <c r="H36" s="483" t="s">
        <v>441</v>
      </c>
      <c r="I36" s="483"/>
      <c r="J36" s="483"/>
      <c r="K36" s="457"/>
      <c r="L36" s="379"/>
      <c r="M36" s="379"/>
      <c r="N36" s="379"/>
      <c r="O36" s="379"/>
    </row>
    <row r="37" spans="1:15" s="384" customFormat="1" ht="21" hidden="1">
      <c r="A37" s="458" t="s">
        <v>520</v>
      </c>
      <c r="B37" s="388" t="s">
        <v>8</v>
      </c>
      <c r="C37" s="463">
        <v>500</v>
      </c>
      <c r="D37" s="485" t="s">
        <v>441</v>
      </c>
      <c r="E37" s="483" t="s">
        <v>441</v>
      </c>
      <c r="F37" s="483" t="s">
        <v>441</v>
      </c>
      <c r="G37" s="483" t="s">
        <v>441</v>
      </c>
      <c r="H37" s="483" t="s">
        <v>441</v>
      </c>
      <c r="I37" s="483"/>
      <c r="J37" s="483"/>
      <c r="K37" s="457"/>
      <c r="L37" s="379"/>
      <c r="M37" s="379"/>
      <c r="N37" s="379"/>
      <c r="O37" s="379"/>
    </row>
    <row r="38" spans="1:15" s="384" customFormat="1" ht="21" hidden="1">
      <c r="A38" s="458" t="s">
        <v>521</v>
      </c>
      <c r="B38" s="390" t="s">
        <v>13</v>
      </c>
      <c r="C38" s="464">
        <v>50</v>
      </c>
      <c r="D38" s="485" t="s">
        <v>441</v>
      </c>
      <c r="E38" s="483" t="s">
        <v>441</v>
      </c>
      <c r="F38" s="483" t="s">
        <v>441</v>
      </c>
      <c r="G38" s="483" t="s">
        <v>441</v>
      </c>
      <c r="H38" s="483" t="s">
        <v>441</v>
      </c>
      <c r="I38" s="483"/>
      <c r="J38" s="483"/>
      <c r="K38" s="457"/>
      <c r="L38" s="379"/>
      <c r="M38" s="379"/>
      <c r="N38" s="379"/>
      <c r="O38" s="379"/>
    </row>
    <row r="39" spans="1:15" s="384" customFormat="1" ht="42" hidden="1">
      <c r="A39" s="458" t="s">
        <v>522</v>
      </c>
      <c r="B39" s="388" t="s">
        <v>12</v>
      </c>
      <c r="C39" s="463">
        <v>4500</v>
      </c>
      <c r="D39" s="485" t="s">
        <v>441</v>
      </c>
      <c r="E39" s="483" t="s">
        <v>441</v>
      </c>
      <c r="F39" s="483" t="s">
        <v>441</v>
      </c>
      <c r="G39" s="483" t="s">
        <v>441</v>
      </c>
      <c r="H39" s="483" t="s">
        <v>441</v>
      </c>
      <c r="I39" s="483"/>
      <c r="J39" s="483"/>
      <c r="K39" s="457"/>
      <c r="L39" s="379"/>
      <c r="M39" s="379"/>
      <c r="N39" s="379"/>
      <c r="O39" s="379"/>
    </row>
    <row r="40" spans="1:15" s="384" customFormat="1" ht="21" hidden="1">
      <c r="A40" s="458" t="s">
        <v>523</v>
      </c>
      <c r="B40" s="390" t="s">
        <v>4</v>
      </c>
      <c r="C40" s="464">
        <v>80</v>
      </c>
      <c r="D40" s="485" t="s">
        <v>441</v>
      </c>
      <c r="E40" s="483" t="s">
        <v>441</v>
      </c>
      <c r="F40" s="483" t="s">
        <v>441</v>
      </c>
      <c r="G40" s="483" t="s">
        <v>441</v>
      </c>
      <c r="H40" s="483" t="s">
        <v>441</v>
      </c>
      <c r="I40" s="483"/>
      <c r="J40" s="483"/>
      <c r="K40" s="457"/>
      <c r="L40" s="379"/>
      <c r="M40" s="379"/>
      <c r="N40" s="379"/>
      <c r="O40" s="379"/>
    </row>
    <row r="41" spans="1:15" s="384" customFormat="1" ht="29.25" hidden="1" customHeight="1">
      <c r="A41" s="454" t="s">
        <v>418</v>
      </c>
      <c r="B41" s="467"/>
      <c r="C41" s="468"/>
      <c r="D41" s="456"/>
      <c r="E41" s="379"/>
      <c r="F41" s="379"/>
      <c r="G41" s="379"/>
      <c r="H41" s="379"/>
      <c r="I41" s="379"/>
      <c r="J41" s="379"/>
      <c r="K41" s="457"/>
      <c r="L41" s="379"/>
      <c r="M41" s="379"/>
      <c r="N41" s="379"/>
      <c r="O41" s="379"/>
    </row>
    <row r="42" spans="1:15" s="384" customFormat="1" ht="21">
      <c r="A42" s="454" t="s">
        <v>524</v>
      </c>
      <c r="B42" s="467"/>
      <c r="C42" s="468"/>
      <c r="D42" s="456"/>
      <c r="E42" s="379"/>
      <c r="F42" s="379"/>
      <c r="G42" s="379"/>
      <c r="H42" s="379"/>
      <c r="I42" s="379"/>
      <c r="J42" s="379"/>
      <c r="K42" s="457"/>
      <c r="L42" s="379"/>
      <c r="M42" s="379"/>
      <c r="N42" s="379"/>
      <c r="O42" s="379"/>
    </row>
    <row r="43" spans="1:15" s="384" customFormat="1" ht="21">
      <c r="A43" s="462" t="s">
        <v>525</v>
      </c>
      <c r="B43" s="471" t="s">
        <v>12</v>
      </c>
      <c r="C43" s="472">
        <v>5</v>
      </c>
      <c r="D43" s="485" t="s">
        <v>441</v>
      </c>
      <c r="E43" s="483" t="s">
        <v>441</v>
      </c>
      <c r="F43" s="483" t="s">
        <v>441</v>
      </c>
      <c r="G43" s="483" t="s">
        <v>441</v>
      </c>
      <c r="H43" s="483" t="s">
        <v>441</v>
      </c>
      <c r="I43" s="495" t="s">
        <v>441</v>
      </c>
      <c r="J43" s="483"/>
      <c r="K43" s="457"/>
      <c r="L43" s="379"/>
      <c r="M43" s="379">
        <v>5</v>
      </c>
      <c r="N43" s="379"/>
      <c r="O43" s="379"/>
    </row>
    <row r="44" spans="1:15" s="384" customFormat="1" ht="42">
      <c r="A44" s="462" t="s">
        <v>526</v>
      </c>
      <c r="B44" s="471" t="s">
        <v>28</v>
      </c>
      <c r="C44" s="472">
        <v>10</v>
      </c>
      <c r="D44" s="485" t="s">
        <v>441</v>
      </c>
      <c r="E44" s="483" t="s">
        <v>441</v>
      </c>
      <c r="F44" s="483" t="s">
        <v>441</v>
      </c>
      <c r="G44" s="483" t="s">
        <v>441</v>
      </c>
      <c r="H44" s="483" t="s">
        <v>441</v>
      </c>
      <c r="I44" s="483">
        <v>5</v>
      </c>
      <c r="J44" s="483"/>
      <c r="K44" s="457"/>
      <c r="L44" s="379"/>
      <c r="M44" s="379">
        <v>5</v>
      </c>
      <c r="N44" s="379"/>
      <c r="O44" s="379"/>
    </row>
    <row r="45" spans="1:15" s="384" customFormat="1" ht="42">
      <c r="A45" s="462" t="s">
        <v>527</v>
      </c>
      <c r="B45" s="471" t="s">
        <v>28</v>
      </c>
      <c r="C45" s="472">
        <v>5</v>
      </c>
      <c r="D45" s="485" t="s">
        <v>441</v>
      </c>
      <c r="E45" s="483" t="s">
        <v>441</v>
      </c>
      <c r="F45" s="483" t="s">
        <v>441</v>
      </c>
      <c r="G45" s="483" t="s">
        <v>441</v>
      </c>
      <c r="H45" s="483" t="s">
        <v>441</v>
      </c>
      <c r="I45" s="483"/>
      <c r="J45" s="483"/>
      <c r="K45" s="457"/>
      <c r="L45" s="379"/>
      <c r="M45" s="379">
        <v>5</v>
      </c>
      <c r="N45" s="379"/>
      <c r="O45" s="379"/>
    </row>
    <row r="46" spans="1:15" s="384" customFormat="1" ht="21">
      <c r="A46" s="462" t="s">
        <v>528</v>
      </c>
      <c r="B46" s="471" t="s">
        <v>12</v>
      </c>
      <c r="C46" s="472">
        <v>5</v>
      </c>
      <c r="D46" s="485" t="s">
        <v>441</v>
      </c>
      <c r="E46" s="483" t="s">
        <v>441</v>
      </c>
      <c r="F46" s="483" t="s">
        <v>441</v>
      </c>
      <c r="G46" s="483" t="s">
        <v>441</v>
      </c>
      <c r="H46" s="483" t="s">
        <v>441</v>
      </c>
      <c r="I46" s="483">
        <v>5</v>
      </c>
      <c r="J46" s="483"/>
      <c r="K46" s="457"/>
      <c r="L46" s="379"/>
      <c r="M46" s="379"/>
      <c r="N46" s="379"/>
      <c r="O46" s="379"/>
    </row>
    <row r="47" spans="1:15" s="384" customFormat="1" ht="21">
      <c r="A47" s="462" t="s">
        <v>529</v>
      </c>
      <c r="B47" s="560" t="s">
        <v>4</v>
      </c>
      <c r="C47" s="561">
        <v>80</v>
      </c>
      <c r="D47" s="485" t="s">
        <v>441</v>
      </c>
      <c r="E47" s="483" t="s">
        <v>441</v>
      </c>
      <c r="F47" s="483" t="s">
        <v>441</v>
      </c>
      <c r="G47" s="483" t="s">
        <v>441</v>
      </c>
      <c r="H47" s="483" t="s">
        <v>441</v>
      </c>
      <c r="I47" s="483">
        <v>80</v>
      </c>
      <c r="J47" s="483"/>
      <c r="K47" s="457"/>
      <c r="L47" s="379"/>
      <c r="M47" s="379"/>
      <c r="N47" s="379">
        <v>80</v>
      </c>
      <c r="O47" s="379"/>
    </row>
    <row r="48" spans="1:15" s="384" customFormat="1" ht="21">
      <c r="A48" s="458" t="s">
        <v>530</v>
      </c>
      <c r="B48" s="471" t="s">
        <v>12</v>
      </c>
      <c r="C48" s="472" t="s">
        <v>679</v>
      </c>
      <c r="D48" s="485" t="s">
        <v>441</v>
      </c>
      <c r="E48" s="483" t="s">
        <v>441</v>
      </c>
      <c r="F48" s="483" t="s">
        <v>441</v>
      </c>
      <c r="G48" s="483" t="s">
        <v>441</v>
      </c>
      <c r="H48" s="490" t="s">
        <v>678</v>
      </c>
      <c r="I48" s="483">
        <v>250</v>
      </c>
      <c r="J48" s="483"/>
      <c r="K48" s="457"/>
      <c r="L48" s="379"/>
      <c r="M48" s="379"/>
      <c r="N48" s="379"/>
      <c r="O48" s="379"/>
    </row>
    <row r="49" spans="1:15" s="384" customFormat="1" ht="21" hidden="1">
      <c r="A49" s="454" t="s">
        <v>419</v>
      </c>
      <c r="B49" s="467"/>
      <c r="C49" s="468"/>
      <c r="D49" s="456"/>
      <c r="E49" s="379"/>
      <c r="F49" s="379"/>
      <c r="G49" s="379"/>
      <c r="H49" s="379"/>
      <c r="I49" s="379"/>
      <c r="J49" s="379"/>
      <c r="K49" s="457"/>
      <c r="L49" s="379"/>
      <c r="M49" s="379"/>
      <c r="N49" s="379"/>
      <c r="O49" s="379"/>
    </row>
    <row r="50" spans="1:15" s="384" customFormat="1" ht="21">
      <c r="A50" s="454" t="s">
        <v>531</v>
      </c>
      <c r="B50" s="467"/>
      <c r="C50" s="468"/>
      <c r="D50" s="456"/>
      <c r="E50" s="379"/>
      <c r="F50" s="379"/>
      <c r="G50" s="379"/>
      <c r="H50" s="379"/>
      <c r="I50" s="379"/>
      <c r="J50" s="379"/>
      <c r="K50" s="457"/>
      <c r="L50" s="379"/>
      <c r="M50" s="379"/>
      <c r="N50" s="379"/>
      <c r="O50" s="379"/>
    </row>
    <row r="51" spans="1:15" s="384" customFormat="1" ht="42">
      <c r="A51" s="458" t="s">
        <v>532</v>
      </c>
      <c r="B51" s="471" t="s">
        <v>12</v>
      </c>
      <c r="C51" s="472" t="s">
        <v>686</v>
      </c>
      <c r="D51" s="485" t="s">
        <v>441</v>
      </c>
      <c r="E51" s="379" t="s">
        <v>441</v>
      </c>
      <c r="F51" s="379" t="s">
        <v>441</v>
      </c>
      <c r="G51" s="379" t="s">
        <v>441</v>
      </c>
      <c r="H51" s="562" t="s">
        <v>640</v>
      </c>
      <c r="I51" s="379">
        <v>50</v>
      </c>
      <c r="J51" s="379"/>
      <c r="K51" s="379"/>
      <c r="L51" s="379"/>
      <c r="M51" s="379"/>
      <c r="N51" s="379"/>
      <c r="O51" s="379"/>
    </row>
    <row r="52" spans="1:15" s="384" customFormat="1" ht="42">
      <c r="A52" s="458" t="s">
        <v>535</v>
      </c>
      <c r="B52" s="471" t="s">
        <v>4</v>
      </c>
      <c r="C52" s="472">
        <v>10</v>
      </c>
      <c r="D52" s="485" t="s">
        <v>441</v>
      </c>
      <c r="E52" s="379" t="s">
        <v>441</v>
      </c>
      <c r="F52" s="379" t="s">
        <v>441</v>
      </c>
      <c r="G52" s="379" t="s">
        <v>441</v>
      </c>
      <c r="H52" s="379" t="s">
        <v>441</v>
      </c>
      <c r="I52" s="379"/>
      <c r="J52" s="379"/>
      <c r="K52" s="379"/>
      <c r="L52" s="379"/>
      <c r="M52" s="379"/>
      <c r="N52" s="379"/>
      <c r="O52" s="379">
        <v>10</v>
      </c>
    </row>
    <row r="53" spans="1:15" s="384" customFormat="1" ht="42">
      <c r="A53" s="458" t="s">
        <v>536</v>
      </c>
      <c r="B53" s="471" t="s">
        <v>4</v>
      </c>
      <c r="C53" s="472">
        <v>75</v>
      </c>
      <c r="D53" s="485" t="s">
        <v>441</v>
      </c>
      <c r="E53" s="379" t="s">
        <v>441</v>
      </c>
      <c r="F53" s="379" t="s">
        <v>441</v>
      </c>
      <c r="G53" s="379" t="s">
        <v>441</v>
      </c>
      <c r="H53" s="379" t="s">
        <v>441</v>
      </c>
      <c r="I53" s="379"/>
      <c r="J53" s="379"/>
      <c r="K53" s="379"/>
      <c r="L53" s="379"/>
      <c r="M53" s="379"/>
      <c r="N53" s="379"/>
      <c r="O53" s="379">
        <v>75</v>
      </c>
    </row>
    <row r="54" spans="1:15" s="384" customFormat="1" ht="21">
      <c r="A54" s="458" t="s">
        <v>533</v>
      </c>
      <c r="B54" s="480" t="s">
        <v>28</v>
      </c>
      <c r="C54" s="481" t="s">
        <v>687</v>
      </c>
      <c r="D54" s="485" t="s">
        <v>441</v>
      </c>
      <c r="E54" s="483" t="s">
        <v>441</v>
      </c>
      <c r="F54" s="483" t="s">
        <v>441</v>
      </c>
      <c r="G54" s="483" t="s">
        <v>441</v>
      </c>
      <c r="H54" s="495" t="s">
        <v>621</v>
      </c>
      <c r="I54" s="483">
        <v>70</v>
      </c>
      <c r="J54" s="483"/>
      <c r="K54" s="457"/>
      <c r="L54" s="379"/>
      <c r="M54" s="379"/>
      <c r="N54" s="379"/>
      <c r="O54" s="379"/>
    </row>
    <row r="57" spans="1:15">
      <c r="B57" s="3">
        <f>COUNTA(B7:B54)</f>
        <v>31</v>
      </c>
    </row>
  </sheetData>
  <mergeCells count="3">
    <mergeCell ref="A2:A3"/>
    <mergeCell ref="B2:C2"/>
    <mergeCell ref="A1:K1"/>
  </mergeCells>
  <printOptions horizontalCentered="1"/>
  <pageMargins left="0.31496062992125984" right="0.31496062992125984" top="0.35433070866141736" bottom="0.74803149606299213" header="0.31496062992125984" footer="0.31496062992125984"/>
  <pageSetup paperSize="9" scale="55" fitToHeight="2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A941A-2E21-4510-A264-9724F26192E3}">
  <dimension ref="A2:D83"/>
  <sheetViews>
    <sheetView topLeftCell="A19" workbookViewId="0">
      <selection sqref="A1:K52"/>
    </sheetView>
  </sheetViews>
  <sheetFormatPr defaultRowHeight="14.4"/>
  <cols>
    <col min="2" max="2" width="51.6640625" customWidth="1"/>
    <col min="3" max="3" width="63" customWidth="1"/>
  </cols>
  <sheetData>
    <row r="2" spans="1:4">
      <c r="A2" t="s">
        <v>538</v>
      </c>
      <c r="B2" t="s">
        <v>537</v>
      </c>
    </row>
    <row r="3" spans="1:4">
      <c r="A3" t="s">
        <v>543</v>
      </c>
    </row>
    <row r="5" spans="1:4">
      <c r="A5" t="s">
        <v>544</v>
      </c>
      <c r="B5" t="s">
        <v>545</v>
      </c>
    </row>
    <row r="6" spans="1:4">
      <c r="B6" t="s">
        <v>546</v>
      </c>
    </row>
    <row r="7" spans="1:4">
      <c r="B7" t="s">
        <v>547</v>
      </c>
      <c r="D7" t="s">
        <v>548</v>
      </c>
    </row>
    <row r="8" spans="1:4">
      <c r="B8" t="s">
        <v>549</v>
      </c>
      <c r="D8" t="s">
        <v>548</v>
      </c>
    </row>
    <row r="9" spans="1:4">
      <c r="B9" t="s">
        <v>550</v>
      </c>
      <c r="D9" t="s">
        <v>551</v>
      </c>
    </row>
    <row r="12" spans="1:4">
      <c r="A12" t="s">
        <v>555</v>
      </c>
      <c r="B12" t="s">
        <v>552</v>
      </c>
    </row>
    <row r="13" spans="1:4">
      <c r="B13" t="s">
        <v>553</v>
      </c>
    </row>
    <row r="14" spans="1:4">
      <c r="B14" t="s">
        <v>554</v>
      </c>
    </row>
    <row r="17" spans="1:2">
      <c r="A17" t="s">
        <v>559</v>
      </c>
      <c r="B17" t="s">
        <v>552</v>
      </c>
    </row>
    <row r="18" spans="1:2">
      <c r="B18" t="s">
        <v>556</v>
      </c>
    </row>
    <row r="19" spans="1:2">
      <c r="B19" t="s">
        <v>557</v>
      </c>
    </row>
    <row r="20" spans="1:2">
      <c r="B20" t="s">
        <v>558</v>
      </c>
    </row>
    <row r="22" spans="1:2">
      <c r="A22" t="s">
        <v>560</v>
      </c>
    </row>
    <row r="23" spans="1:2">
      <c r="B23" t="s">
        <v>561</v>
      </c>
    </row>
    <row r="24" spans="1:2">
      <c r="B24" s="504" t="s">
        <v>562</v>
      </c>
    </row>
    <row r="26" spans="1:2">
      <c r="B26" t="s">
        <v>563</v>
      </c>
    </row>
    <row r="27" spans="1:2">
      <c r="B27" t="s">
        <v>564</v>
      </c>
    </row>
    <row r="28" spans="1:2">
      <c r="B28" t="s">
        <v>565</v>
      </c>
    </row>
    <row r="29" spans="1:2">
      <c r="B29" t="s">
        <v>566</v>
      </c>
    </row>
    <row r="31" spans="1:2">
      <c r="B31" t="s">
        <v>567</v>
      </c>
    </row>
    <row r="32" spans="1:2">
      <c r="B32" t="s">
        <v>564</v>
      </c>
    </row>
    <row r="33" spans="2:2">
      <c r="B33" t="s">
        <v>565</v>
      </c>
    </row>
    <row r="34" spans="2:2">
      <c r="B34" t="s">
        <v>566</v>
      </c>
    </row>
    <row r="36" spans="2:2">
      <c r="B36" t="s">
        <v>568</v>
      </c>
    </row>
    <row r="37" spans="2:2">
      <c r="B37" s="503">
        <v>243619</v>
      </c>
    </row>
    <row r="38" spans="2:2">
      <c r="B38" t="s">
        <v>569</v>
      </c>
    </row>
    <row r="40" spans="2:2">
      <c r="B40" t="s">
        <v>571</v>
      </c>
    </row>
    <row r="41" spans="2:2">
      <c r="B41" t="s">
        <v>570</v>
      </c>
    </row>
    <row r="42" spans="2:2">
      <c r="B42" s="503">
        <v>243619</v>
      </c>
    </row>
    <row r="43" spans="2:2">
      <c r="B43" t="s">
        <v>569</v>
      </c>
    </row>
    <row r="45" spans="2:2">
      <c r="B45" t="s">
        <v>572</v>
      </c>
    </row>
    <row r="46" spans="2:2">
      <c r="B46" t="s">
        <v>573</v>
      </c>
    </row>
    <row r="47" spans="2:2">
      <c r="B47" t="s">
        <v>564</v>
      </c>
    </row>
    <row r="48" spans="2:2">
      <c r="B48" t="s">
        <v>565</v>
      </c>
    </row>
    <row r="49" spans="1:3">
      <c r="B49" t="s">
        <v>566</v>
      </c>
    </row>
    <row r="51" spans="1:3">
      <c r="B51" t="s">
        <v>574</v>
      </c>
    </row>
    <row r="52" spans="1:3">
      <c r="B52" s="503">
        <v>243619</v>
      </c>
    </row>
    <row r="53" spans="1:3">
      <c r="B53" t="s">
        <v>575</v>
      </c>
    </row>
    <row r="55" spans="1:3">
      <c r="A55" t="s">
        <v>577</v>
      </c>
      <c r="B55" t="s">
        <v>578</v>
      </c>
    </row>
    <row r="56" spans="1:3">
      <c r="B56" t="s">
        <v>579</v>
      </c>
    </row>
    <row r="58" spans="1:3">
      <c r="B58" s="505" t="s">
        <v>580</v>
      </c>
      <c r="C58" s="505" t="s">
        <v>581</v>
      </c>
    </row>
    <row r="59" spans="1:3">
      <c r="B59" s="854" t="s">
        <v>582</v>
      </c>
      <c r="C59" s="505" t="s">
        <v>583</v>
      </c>
    </row>
    <row r="60" spans="1:3">
      <c r="B60" s="855"/>
      <c r="C60" s="505" t="s">
        <v>584</v>
      </c>
    </row>
    <row r="61" spans="1:3">
      <c r="B61" s="854" t="s">
        <v>585</v>
      </c>
      <c r="C61" s="505" t="s">
        <v>586</v>
      </c>
    </row>
    <row r="62" spans="1:3">
      <c r="B62" s="855"/>
      <c r="C62" s="505" t="s">
        <v>587</v>
      </c>
    </row>
    <row r="63" spans="1:3" ht="28.8">
      <c r="B63" s="506" t="s">
        <v>589</v>
      </c>
      <c r="C63" s="507" t="s">
        <v>588</v>
      </c>
    </row>
    <row r="64" spans="1:3">
      <c r="B64" s="506"/>
      <c r="C64" s="505"/>
    </row>
    <row r="67" spans="1:2">
      <c r="A67" t="s">
        <v>591</v>
      </c>
      <c r="B67" t="s">
        <v>592</v>
      </c>
    </row>
    <row r="68" spans="1:2">
      <c r="B68" t="s">
        <v>593</v>
      </c>
    </row>
    <row r="69" spans="1:2">
      <c r="B69" s="508" t="s">
        <v>594</v>
      </c>
    </row>
    <row r="71" spans="1:2">
      <c r="A71" t="s">
        <v>600</v>
      </c>
      <c r="B71" t="s">
        <v>599</v>
      </c>
    </row>
    <row r="72" spans="1:2">
      <c r="B72" t="s">
        <v>601</v>
      </c>
    </row>
    <row r="73" spans="1:2">
      <c r="B73" t="s">
        <v>595</v>
      </c>
    </row>
    <row r="74" spans="1:2">
      <c r="B74" t="s">
        <v>596</v>
      </c>
    </row>
    <row r="75" spans="1:2">
      <c r="B75" t="s">
        <v>597</v>
      </c>
    </row>
    <row r="76" spans="1:2">
      <c r="B76" t="s">
        <v>598</v>
      </c>
    </row>
    <row r="77" spans="1:2">
      <c r="B77" s="508" t="s">
        <v>602</v>
      </c>
    </row>
    <row r="79" spans="1:2">
      <c r="A79" t="s">
        <v>608</v>
      </c>
      <c r="B79" t="s">
        <v>603</v>
      </c>
    </row>
    <row r="80" spans="1:2">
      <c r="B80" t="s">
        <v>604</v>
      </c>
    </row>
    <row r="81" spans="2:2">
      <c r="B81" t="s">
        <v>605</v>
      </c>
    </row>
    <row r="82" spans="2:2">
      <c r="B82" t="s">
        <v>606</v>
      </c>
    </row>
    <row r="83" spans="2:2">
      <c r="B83" t="s">
        <v>607</v>
      </c>
    </row>
  </sheetData>
  <mergeCells count="2">
    <mergeCell ref="B59:B60"/>
    <mergeCell ref="B61:B6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8A60-201D-40B3-A92C-B6FC4245813F}">
  <dimension ref="A2:C69"/>
  <sheetViews>
    <sheetView topLeftCell="A59" zoomScale="120" zoomScaleNormal="120" workbookViewId="0">
      <selection sqref="A1:K52"/>
    </sheetView>
  </sheetViews>
  <sheetFormatPr defaultColWidth="8.88671875" defaultRowHeight="18.600000000000001"/>
  <cols>
    <col min="1" max="1" width="36.44140625" style="522" customWidth="1"/>
    <col min="2" max="2" width="53.33203125" style="518" customWidth="1"/>
    <col min="3" max="3" width="40.33203125" style="513" customWidth="1"/>
    <col min="4" max="16384" width="8.88671875" style="513"/>
  </cols>
  <sheetData>
    <row r="2" spans="1:2" ht="38.4" customHeight="1">
      <c r="A2" s="521" t="s">
        <v>538</v>
      </c>
      <c r="B2" s="517" t="s">
        <v>611</v>
      </c>
    </row>
    <row r="3" spans="1:2" ht="37.200000000000003" customHeight="1">
      <c r="B3" s="517" t="s">
        <v>691</v>
      </c>
    </row>
    <row r="4" spans="1:2" ht="27.6" customHeight="1">
      <c r="B4" s="517" t="s">
        <v>612</v>
      </c>
    </row>
    <row r="5" spans="1:2" ht="27.6" customHeight="1">
      <c r="B5" s="517" t="s">
        <v>613</v>
      </c>
    </row>
    <row r="7" spans="1:2" ht="24.6">
      <c r="A7" s="523" t="s">
        <v>484</v>
      </c>
      <c r="B7" s="511" t="s">
        <v>552</v>
      </c>
    </row>
    <row r="8" spans="1:2">
      <c r="B8" s="514" t="s">
        <v>627</v>
      </c>
    </row>
    <row r="9" spans="1:2">
      <c r="B9" s="514" t="s">
        <v>628</v>
      </c>
    </row>
    <row r="10" spans="1:2">
      <c r="B10" s="514" t="s">
        <v>629</v>
      </c>
    </row>
    <row r="11" spans="1:2">
      <c r="B11" s="515"/>
    </row>
    <row r="12" spans="1:2">
      <c r="B12" s="516" t="s">
        <v>626</v>
      </c>
    </row>
    <row r="13" spans="1:2">
      <c r="B13" s="515" t="s">
        <v>630</v>
      </c>
    </row>
    <row r="14" spans="1:2">
      <c r="B14" s="515" t="s">
        <v>631</v>
      </c>
    </row>
    <row r="15" spans="1:2">
      <c r="B15" s="515" t="s">
        <v>632</v>
      </c>
    </row>
    <row r="16" spans="1:2">
      <c r="B16" s="515" t="s">
        <v>633</v>
      </c>
    </row>
    <row r="18" spans="1:3" ht="24.6">
      <c r="A18" s="523" t="s">
        <v>559</v>
      </c>
      <c r="B18" s="519" t="s">
        <v>639</v>
      </c>
    </row>
    <row r="19" spans="1:3">
      <c r="B19" s="519" t="s">
        <v>634</v>
      </c>
    </row>
    <row r="20" spans="1:3">
      <c r="B20" s="519" t="s">
        <v>635</v>
      </c>
    </row>
    <row r="21" spans="1:3" ht="18" customHeight="1">
      <c r="B21" s="519" t="s">
        <v>636</v>
      </c>
    </row>
    <row r="22" spans="1:3">
      <c r="B22" s="519" t="s">
        <v>637</v>
      </c>
    </row>
    <row r="23" spans="1:3">
      <c r="B23" s="520" t="s">
        <v>638</v>
      </c>
    </row>
    <row r="25" spans="1:3" ht="46.95" customHeight="1">
      <c r="A25" s="521" t="s">
        <v>646</v>
      </c>
      <c r="B25" s="524" t="s">
        <v>647</v>
      </c>
      <c r="C25" s="527" t="s">
        <v>648</v>
      </c>
    </row>
    <row r="26" spans="1:3" ht="15.6" customHeight="1">
      <c r="B26" s="524" t="s">
        <v>649</v>
      </c>
      <c r="C26" s="525" t="s">
        <v>650</v>
      </c>
    </row>
    <row r="27" spans="1:3" ht="15.6" customHeight="1">
      <c r="B27" s="524" t="s">
        <v>651</v>
      </c>
      <c r="C27" s="526" t="s">
        <v>652</v>
      </c>
    </row>
    <row r="28" spans="1:3" ht="15.6" customHeight="1"/>
    <row r="29" spans="1:3" ht="15.6" customHeight="1"/>
    <row r="30" spans="1:3" ht="15.6" customHeight="1">
      <c r="B30" s="524" t="s">
        <v>653</v>
      </c>
      <c r="C30" s="524" t="s">
        <v>654</v>
      </c>
    </row>
    <row r="31" spans="1:3" ht="74.400000000000006">
      <c r="B31" s="524"/>
      <c r="C31" s="528" t="s">
        <v>655</v>
      </c>
    </row>
    <row r="32" spans="1:3" ht="37.200000000000003">
      <c r="B32" s="524" t="s">
        <v>656</v>
      </c>
      <c r="C32" s="527" t="s">
        <v>657</v>
      </c>
    </row>
    <row r="33" spans="1:3">
      <c r="B33" s="524"/>
      <c r="C33" s="527"/>
    </row>
    <row r="34" spans="1:3" ht="18.600000000000001" customHeight="1">
      <c r="B34" s="524" t="s">
        <v>658</v>
      </c>
      <c r="C34" s="527" t="s">
        <v>659</v>
      </c>
    </row>
    <row r="35" spans="1:3">
      <c r="B35" s="524"/>
      <c r="C35" s="527"/>
    </row>
    <row r="37" spans="1:3">
      <c r="A37" s="529" t="s">
        <v>662</v>
      </c>
    </row>
    <row r="38" spans="1:3">
      <c r="B38" s="513" t="s">
        <v>663</v>
      </c>
    </row>
    <row r="39" spans="1:3">
      <c r="B39" s="530">
        <v>243650</v>
      </c>
    </row>
    <row r="40" spans="1:3">
      <c r="B40" s="512" t="s">
        <v>664</v>
      </c>
    </row>
    <row r="41" spans="1:3">
      <c r="B41" s="513" t="s">
        <v>665</v>
      </c>
    </row>
    <row r="43" spans="1:3">
      <c r="B43" s="511" t="s">
        <v>666</v>
      </c>
    </row>
    <row r="44" spans="1:3">
      <c r="B44" s="513" t="s">
        <v>667</v>
      </c>
    </row>
    <row r="45" spans="1:3">
      <c r="B45" s="519" t="s">
        <v>668</v>
      </c>
    </row>
    <row r="46" spans="1:3">
      <c r="B46" s="519" t="s">
        <v>669</v>
      </c>
    </row>
    <row r="47" spans="1:3">
      <c r="B47" s="519" t="s">
        <v>670</v>
      </c>
    </row>
    <row r="48" spans="1:3">
      <c r="B48" s="519" t="s">
        <v>671</v>
      </c>
    </row>
    <row r="49" spans="1:2">
      <c r="B49" s="519" t="s">
        <v>672</v>
      </c>
    </row>
    <row r="50" spans="1:2">
      <c r="B50" s="520" t="s">
        <v>673</v>
      </c>
    </row>
    <row r="52" spans="1:2">
      <c r="A52" t="s">
        <v>577</v>
      </c>
      <c r="B52" s="513" t="s">
        <v>677</v>
      </c>
    </row>
    <row r="56" spans="1:2" ht="33.6">
      <c r="A56" t="s">
        <v>591</v>
      </c>
      <c r="B56" s="531" t="s">
        <v>675</v>
      </c>
    </row>
    <row r="58" spans="1:2">
      <c r="A58" t="s">
        <v>600</v>
      </c>
      <c r="B58" t="s">
        <v>599</v>
      </c>
    </row>
    <row r="59" spans="1:2">
      <c r="B59" t="s">
        <v>601</v>
      </c>
    </row>
    <row r="60" spans="1:2">
      <c r="B60" t="s">
        <v>595</v>
      </c>
    </row>
    <row r="61" spans="1:2">
      <c r="B61" t="s">
        <v>596</v>
      </c>
    </row>
    <row r="62" spans="1:2">
      <c r="B62" t="s">
        <v>597</v>
      </c>
    </row>
    <row r="63" spans="1:2">
      <c r="B63" t="s">
        <v>598</v>
      </c>
    </row>
    <row r="64" spans="1:2">
      <c r="B64" s="519" t="s">
        <v>680</v>
      </c>
    </row>
    <row r="65" spans="2:2">
      <c r="B65" s="532" t="s">
        <v>681</v>
      </c>
    </row>
    <row r="66" spans="2:2">
      <c r="B66" s="532" t="s">
        <v>682</v>
      </c>
    </row>
    <row r="67" spans="2:2">
      <c r="B67" s="532" t="s">
        <v>683</v>
      </c>
    </row>
    <row r="68" spans="2:2">
      <c r="B68" s="532" t="s">
        <v>684</v>
      </c>
    </row>
    <row r="69" spans="2:2">
      <c r="B69" s="532" t="s">
        <v>685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C386-6AFB-407B-A142-026DF435CD1F}">
  <dimension ref="A2:O85"/>
  <sheetViews>
    <sheetView workbookViewId="0">
      <selection sqref="A1:K52"/>
    </sheetView>
  </sheetViews>
  <sheetFormatPr defaultColWidth="8.88671875" defaultRowHeight="24.6"/>
  <cols>
    <col min="1" max="1" width="42.33203125" style="535" customWidth="1"/>
    <col min="2" max="2" width="39.33203125" style="534" customWidth="1"/>
    <col min="3" max="3" width="29.6640625" style="534" customWidth="1"/>
    <col min="4" max="16384" width="8.88671875" style="534"/>
  </cols>
  <sheetData>
    <row r="2" spans="1:2">
      <c r="A2" s="535" t="s">
        <v>538</v>
      </c>
      <c r="B2" s="536" t="s">
        <v>692</v>
      </c>
    </row>
    <row r="3" spans="1:2">
      <c r="B3" s="513" t="s">
        <v>696</v>
      </c>
    </row>
    <row r="4" spans="1:2">
      <c r="B4" s="513" t="s">
        <v>693</v>
      </c>
    </row>
    <row r="5" spans="1:2">
      <c r="B5" s="513" t="s">
        <v>694</v>
      </c>
    </row>
    <row r="6" spans="1:2">
      <c r="B6" s="513" t="s">
        <v>697</v>
      </c>
    </row>
    <row r="7" spans="1:2">
      <c r="B7" s="513" t="s">
        <v>695</v>
      </c>
    </row>
    <row r="8" spans="1:2">
      <c r="B8" s="513" t="s">
        <v>698</v>
      </c>
    </row>
    <row r="9" spans="1:2">
      <c r="B9" s="513" t="s">
        <v>699</v>
      </c>
    </row>
    <row r="10" spans="1:2">
      <c r="B10" s="513" t="s">
        <v>700</v>
      </c>
    </row>
    <row r="12" spans="1:2">
      <c r="A12" s="543" t="s">
        <v>484</v>
      </c>
      <c r="B12" s="511" t="s">
        <v>552</v>
      </c>
    </row>
    <row r="13" spans="1:2">
      <c r="B13" s="512" t="s">
        <v>627</v>
      </c>
    </row>
    <row r="14" spans="1:2">
      <c r="B14" s="512" t="s">
        <v>628</v>
      </c>
    </row>
    <row r="15" spans="1:2">
      <c r="B15" s="512" t="s">
        <v>629</v>
      </c>
    </row>
    <row r="16" spans="1:2">
      <c r="B16" s="515"/>
    </row>
    <row r="17" spans="1:2">
      <c r="B17" s="516" t="s">
        <v>626</v>
      </c>
    </row>
    <row r="18" spans="1:2">
      <c r="B18" s="537" t="s">
        <v>630</v>
      </c>
    </row>
    <row r="19" spans="1:2">
      <c r="B19" s="537" t="s">
        <v>631</v>
      </c>
    </row>
    <row r="20" spans="1:2">
      <c r="B20" s="537" t="s">
        <v>632</v>
      </c>
    </row>
    <row r="21" spans="1:2">
      <c r="B21" s="537" t="s">
        <v>633</v>
      </c>
    </row>
    <row r="23" spans="1:2">
      <c r="B23" s="516" t="s">
        <v>701</v>
      </c>
    </row>
    <row r="24" spans="1:2">
      <c r="B24" s="537" t="s">
        <v>745</v>
      </c>
    </row>
    <row r="25" spans="1:2">
      <c r="B25" s="537" t="s">
        <v>746</v>
      </c>
    </row>
    <row r="26" spans="1:2">
      <c r="B26" s="537" t="s">
        <v>747</v>
      </c>
    </row>
    <row r="27" spans="1:2">
      <c r="B27" s="537" t="s">
        <v>748</v>
      </c>
    </row>
    <row r="28" spans="1:2">
      <c r="B28" s="537" t="s">
        <v>749</v>
      </c>
    </row>
    <row r="29" spans="1:2">
      <c r="B29" s="537" t="s">
        <v>750</v>
      </c>
    </row>
    <row r="31" spans="1:2">
      <c r="A31" s="544" t="s">
        <v>559</v>
      </c>
      <c r="B31" s="538">
        <v>243678</v>
      </c>
    </row>
    <row r="32" spans="1:2">
      <c r="B32" s="519" t="s">
        <v>706</v>
      </c>
    </row>
    <row r="33" spans="1:15">
      <c r="B33" s="519" t="s">
        <v>707</v>
      </c>
    </row>
    <row r="34" spans="1:15">
      <c r="B34" s="519" t="s">
        <v>708</v>
      </c>
    </row>
    <row r="35" spans="1:15">
      <c r="B35" s="519" t="s">
        <v>709</v>
      </c>
    </row>
    <row r="36" spans="1:15">
      <c r="B36" s="519" t="s">
        <v>710</v>
      </c>
    </row>
    <row r="37" spans="1:15" ht="24.6" customHeight="1">
      <c r="B37" s="519" t="s">
        <v>711</v>
      </c>
      <c r="N37" s="539"/>
      <c r="O37" s="534" t="s">
        <v>712</v>
      </c>
    </row>
    <row r="39" spans="1:15" ht="24.6" customHeight="1">
      <c r="A39" s="543" t="s">
        <v>646</v>
      </c>
      <c r="B39" s="540" t="s">
        <v>647</v>
      </c>
      <c r="C39" s="541" t="s">
        <v>713</v>
      </c>
      <c r="O39" s="534" t="s">
        <v>712</v>
      </c>
    </row>
    <row r="40" spans="1:15">
      <c r="B40" s="540" t="s">
        <v>649</v>
      </c>
      <c r="C40" s="540" t="s">
        <v>714</v>
      </c>
    </row>
    <row r="41" spans="1:15" ht="24.6" customHeight="1">
      <c r="B41" s="540" t="s">
        <v>651</v>
      </c>
      <c r="C41" s="540" t="s">
        <v>715</v>
      </c>
      <c r="O41" s="534" t="s">
        <v>712</v>
      </c>
    </row>
    <row r="42" spans="1:15">
      <c r="B42" s="540"/>
      <c r="C42" s="540"/>
    </row>
    <row r="43" spans="1:15" ht="24.6" customHeight="1">
      <c r="B43" s="540"/>
      <c r="C43" s="540"/>
    </row>
    <row r="44" spans="1:15">
      <c r="B44" s="540" t="s">
        <v>653</v>
      </c>
      <c r="C44" s="512" t="s">
        <v>654</v>
      </c>
    </row>
    <row r="45" spans="1:15">
      <c r="B45" s="540"/>
      <c r="C45" s="513" t="s">
        <v>716</v>
      </c>
    </row>
    <row r="46" spans="1:15">
      <c r="B46" s="540" t="s">
        <v>656</v>
      </c>
      <c r="C46" s="513" t="s">
        <v>717</v>
      </c>
    </row>
    <row r="47" spans="1:15">
      <c r="B47" s="540"/>
      <c r="C47" s="540"/>
    </row>
    <row r="48" spans="1:15" ht="23.4" customHeight="1">
      <c r="B48" s="542" t="s">
        <v>658</v>
      </c>
      <c r="C48" s="512" t="s">
        <v>718</v>
      </c>
    </row>
    <row r="50" spans="1:2">
      <c r="A50" s="535" t="s">
        <v>662</v>
      </c>
    </row>
    <row r="51" spans="1:2">
      <c r="B51" s="513" t="s">
        <v>663</v>
      </c>
    </row>
    <row r="52" spans="1:2">
      <c r="B52" s="530">
        <v>243650</v>
      </c>
    </row>
    <row r="53" spans="1:2">
      <c r="B53" s="512" t="s">
        <v>664</v>
      </c>
    </row>
    <row r="54" spans="1:2">
      <c r="B54" s="513" t="s">
        <v>665</v>
      </c>
    </row>
    <row r="55" spans="1:2">
      <c r="B55" s="518"/>
    </row>
    <row r="56" spans="1:2">
      <c r="B56" s="546" t="s">
        <v>666</v>
      </c>
    </row>
    <row r="57" spans="1:2">
      <c r="B57" s="547" t="s">
        <v>667</v>
      </c>
    </row>
    <row r="58" spans="1:2">
      <c r="B58" s="548" t="s">
        <v>668</v>
      </c>
    </row>
    <row r="59" spans="1:2">
      <c r="B59" s="548" t="s">
        <v>669</v>
      </c>
    </row>
    <row r="60" spans="1:2">
      <c r="B60" s="548" t="s">
        <v>670</v>
      </c>
    </row>
    <row r="61" spans="1:2">
      <c r="B61" s="548" t="s">
        <v>671</v>
      </c>
    </row>
    <row r="62" spans="1:2">
      <c r="B62" s="548" t="s">
        <v>672</v>
      </c>
    </row>
    <row r="63" spans="1:2">
      <c r="B63" s="547" t="s">
        <v>673</v>
      </c>
    </row>
    <row r="65" spans="1:3">
      <c r="B65" s="545" t="s">
        <v>719</v>
      </c>
    </row>
    <row r="66" spans="1:3">
      <c r="B66" s="519" t="s">
        <v>720</v>
      </c>
    </row>
    <row r="67" spans="1:3">
      <c r="B67" s="519" t="s">
        <v>721</v>
      </c>
    </row>
    <row r="68" spans="1:3">
      <c r="B68" s="519" t="s">
        <v>722</v>
      </c>
    </row>
    <row r="69" spans="1:3">
      <c r="B69" s="519" t="s">
        <v>723</v>
      </c>
    </row>
    <row r="70" spans="1:3">
      <c r="B70" s="519" t="s">
        <v>724</v>
      </c>
    </row>
    <row r="71" spans="1:3">
      <c r="B71" s="519" t="s">
        <v>725</v>
      </c>
    </row>
    <row r="72" spans="1:3">
      <c r="B72" s="520" t="s">
        <v>726</v>
      </c>
    </row>
    <row r="74" spans="1:3">
      <c r="A74" s="535" t="s">
        <v>577</v>
      </c>
      <c r="B74" s="549" t="s">
        <v>732</v>
      </c>
    </row>
    <row r="75" spans="1:3" ht="150.6">
      <c r="B75" s="518" t="s">
        <v>733</v>
      </c>
    </row>
    <row r="76" spans="1:3">
      <c r="B76" s="550" t="s">
        <v>580</v>
      </c>
      <c r="C76" s="550" t="s">
        <v>581</v>
      </c>
    </row>
    <row r="77" spans="1:3" ht="186">
      <c r="B77" s="551" t="s">
        <v>734</v>
      </c>
      <c r="C77" s="551" t="s">
        <v>735</v>
      </c>
    </row>
    <row r="78" spans="1:3" ht="36.6" customHeight="1">
      <c r="B78" s="551" t="s">
        <v>736</v>
      </c>
      <c r="C78" s="551" t="s">
        <v>737</v>
      </c>
    </row>
    <row r="79" spans="1:3" ht="55.8">
      <c r="B79" s="552" t="s">
        <v>738</v>
      </c>
      <c r="C79" s="551" t="s">
        <v>739</v>
      </c>
    </row>
    <row r="80" spans="1:3" ht="111.6">
      <c r="B80" s="552" t="s">
        <v>740</v>
      </c>
      <c r="C80" s="551" t="s">
        <v>742</v>
      </c>
    </row>
    <row r="81" spans="1:3" ht="93">
      <c r="B81" s="552" t="s">
        <v>741</v>
      </c>
      <c r="C81" s="551" t="s">
        <v>743</v>
      </c>
    </row>
    <row r="83" spans="1:3" ht="74.400000000000006">
      <c r="A83" s="543" t="s">
        <v>591</v>
      </c>
      <c r="B83" s="553" t="s">
        <v>751</v>
      </c>
    </row>
    <row r="85" spans="1:3">
      <c r="A85" s="543" t="s">
        <v>600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C5F9-6B00-4F0F-8C36-FACD49E590A5}">
  <sheetPr>
    <tabColor theme="5" tint="0.59999389629810485"/>
  </sheetPr>
  <dimension ref="A1:U107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0" sqref="D10"/>
    </sheetView>
  </sheetViews>
  <sheetFormatPr defaultColWidth="9.109375" defaultRowHeight="28.2"/>
  <cols>
    <col min="1" max="1" width="109.6640625" style="1" customWidth="1"/>
    <col min="2" max="2" width="13.44140625" style="3" customWidth="1"/>
    <col min="3" max="3" width="11.109375" style="2" customWidth="1"/>
    <col min="4" max="4" width="11.109375" style="3" customWidth="1"/>
    <col min="5" max="20" width="11.109375" style="4" customWidth="1"/>
    <col min="21" max="16384" width="9.109375" style="1"/>
  </cols>
  <sheetData>
    <row r="1" spans="1:20" ht="36">
      <c r="A1" s="370" t="s">
        <v>398</v>
      </c>
      <c r="B1" s="372"/>
      <c r="C1" s="371"/>
      <c r="D1" s="5"/>
    </row>
    <row r="2" spans="1:20">
      <c r="A2" s="858" t="s">
        <v>0</v>
      </c>
      <c r="B2" s="859" t="s">
        <v>440</v>
      </c>
      <c r="C2" s="860"/>
      <c r="D2" s="861"/>
      <c r="E2" s="862">
        <v>24381</v>
      </c>
      <c r="F2" s="863"/>
      <c r="G2" s="863">
        <v>24412</v>
      </c>
      <c r="H2" s="864"/>
      <c r="I2" s="863">
        <v>24442</v>
      </c>
      <c r="J2" s="864"/>
      <c r="K2" s="856">
        <v>24473</v>
      </c>
      <c r="L2" s="857"/>
      <c r="M2" s="856">
        <v>24504</v>
      </c>
      <c r="N2" s="857"/>
      <c r="O2" s="856">
        <v>24532</v>
      </c>
      <c r="P2" s="857"/>
      <c r="Q2" s="856">
        <v>24563</v>
      </c>
      <c r="R2" s="857"/>
      <c r="S2" s="856">
        <v>24593</v>
      </c>
      <c r="T2" s="857"/>
    </row>
    <row r="3" spans="1:20">
      <c r="A3" s="858"/>
      <c r="B3" s="438" t="s">
        <v>2</v>
      </c>
      <c r="C3" s="438" t="s">
        <v>42</v>
      </c>
      <c r="D3" s="438" t="s">
        <v>43</v>
      </c>
      <c r="E3" s="441" t="s">
        <v>42</v>
      </c>
      <c r="F3" s="442" t="s">
        <v>43</v>
      </c>
      <c r="G3" s="443" t="s">
        <v>42</v>
      </c>
      <c r="H3" s="442" t="s">
        <v>43</v>
      </c>
      <c r="I3" s="443" t="s">
        <v>42</v>
      </c>
      <c r="J3" s="442" t="s">
        <v>43</v>
      </c>
      <c r="K3" s="440" t="s">
        <v>42</v>
      </c>
      <c r="L3" s="439" t="s">
        <v>43</v>
      </c>
      <c r="M3" s="440" t="s">
        <v>42</v>
      </c>
      <c r="N3" s="439" t="s">
        <v>43</v>
      </c>
      <c r="O3" s="440" t="s">
        <v>42</v>
      </c>
      <c r="P3" s="439" t="s">
        <v>43</v>
      </c>
      <c r="Q3" s="440" t="s">
        <v>42</v>
      </c>
      <c r="R3" s="439" t="s">
        <v>43</v>
      </c>
      <c r="S3" s="440" t="s">
        <v>42</v>
      </c>
      <c r="T3" s="439" t="s">
        <v>43</v>
      </c>
    </row>
    <row r="4" spans="1:20" ht="28.95" hidden="1" customHeight="1">
      <c r="A4" s="374" t="s">
        <v>399</v>
      </c>
      <c r="B4" s="375"/>
      <c r="C4" s="376"/>
      <c r="D4" s="375"/>
      <c r="E4" s="377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</row>
    <row r="5" spans="1:20" hidden="1">
      <c r="A5" s="374" t="s">
        <v>400</v>
      </c>
      <c r="B5" s="375"/>
      <c r="C5" s="376"/>
      <c r="D5" s="375"/>
      <c r="E5" s="377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</row>
    <row r="6" spans="1:20" hidden="1">
      <c r="A6" s="374" t="s">
        <v>401</v>
      </c>
      <c r="B6" s="375"/>
      <c r="C6" s="376"/>
      <c r="D6" s="375"/>
      <c r="E6" s="377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</row>
    <row r="7" spans="1:20">
      <c r="A7" s="374" t="s">
        <v>437</v>
      </c>
      <c r="B7" s="375"/>
      <c r="C7" s="376"/>
      <c r="D7" s="375"/>
      <c r="E7" s="377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</row>
    <row r="8" spans="1:20" s="384" customFormat="1" ht="21">
      <c r="A8" s="378" t="s">
        <v>442</v>
      </c>
      <c r="B8" s="379" t="s">
        <v>3</v>
      </c>
      <c r="C8" s="380">
        <v>15</v>
      </c>
      <c r="D8" s="379">
        <f>J8</f>
        <v>8</v>
      </c>
      <c r="E8" s="381" t="s">
        <v>441</v>
      </c>
      <c r="F8" s="382" t="s">
        <v>441</v>
      </c>
      <c r="G8" s="383" t="s">
        <v>441</v>
      </c>
      <c r="H8" s="382" t="s">
        <v>441</v>
      </c>
      <c r="I8" s="383">
        <v>5</v>
      </c>
      <c r="J8" s="444">
        <v>8</v>
      </c>
      <c r="K8" s="383" t="s">
        <v>441</v>
      </c>
      <c r="L8" s="382"/>
      <c r="M8" s="383" t="s">
        <v>441</v>
      </c>
      <c r="N8" s="382"/>
      <c r="O8" s="383">
        <v>10</v>
      </c>
      <c r="P8" s="382"/>
      <c r="Q8" s="383" t="s">
        <v>441</v>
      </c>
      <c r="R8" s="382"/>
      <c r="S8" s="383" t="s">
        <v>441</v>
      </c>
      <c r="T8" s="382"/>
    </row>
    <row r="9" spans="1:20" hidden="1">
      <c r="A9" s="374" t="s">
        <v>402</v>
      </c>
      <c r="B9" s="375"/>
      <c r="C9" s="376"/>
      <c r="D9" s="375"/>
      <c r="E9" s="385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</row>
    <row r="10" spans="1:20">
      <c r="A10" s="374" t="s">
        <v>438</v>
      </c>
      <c r="B10" s="375"/>
      <c r="C10" s="376"/>
      <c r="D10" s="375"/>
      <c r="E10" s="377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</row>
    <row r="11" spans="1:20" s="384" customFormat="1" ht="21">
      <c r="A11" s="387" t="s">
        <v>443</v>
      </c>
      <c r="B11" s="388" t="s">
        <v>12</v>
      </c>
      <c r="C11" s="389">
        <v>450</v>
      </c>
      <c r="D11" s="390"/>
      <c r="E11" s="391"/>
      <c r="F11" s="382"/>
      <c r="G11" s="383"/>
      <c r="H11" s="382"/>
      <c r="I11" s="383"/>
      <c r="J11" s="382"/>
      <c r="K11" s="383"/>
      <c r="L11" s="382"/>
      <c r="M11" s="392">
        <v>50</v>
      </c>
      <c r="N11" s="393"/>
      <c r="O11" s="392"/>
      <c r="P11" s="393"/>
      <c r="Q11" s="392"/>
      <c r="R11" s="393"/>
      <c r="S11" s="392">
        <v>3500</v>
      </c>
      <c r="T11" s="382"/>
    </row>
    <row r="12" spans="1:20" s="384" customFormat="1" ht="21">
      <c r="A12" s="387" t="s">
        <v>50</v>
      </c>
      <c r="B12" s="390" t="s">
        <v>4</v>
      </c>
      <c r="C12" s="394">
        <v>60</v>
      </c>
      <c r="D12" s="390"/>
      <c r="E12" s="391"/>
      <c r="F12" s="382"/>
      <c r="G12" s="383"/>
      <c r="H12" s="382"/>
      <c r="I12" s="383"/>
      <c r="J12" s="382"/>
      <c r="K12" s="383"/>
      <c r="L12" s="382"/>
      <c r="M12" s="392"/>
      <c r="N12" s="393"/>
      <c r="O12" s="392"/>
      <c r="P12" s="393"/>
      <c r="Q12" s="392"/>
      <c r="R12" s="393"/>
      <c r="S12" s="392">
        <v>60</v>
      </c>
      <c r="T12" s="382"/>
    </row>
    <row r="13" spans="1:20" s="384" customFormat="1" ht="21">
      <c r="A13" s="387" t="s">
        <v>444</v>
      </c>
      <c r="B13" s="390" t="s">
        <v>7</v>
      </c>
      <c r="C13" s="394">
        <v>28</v>
      </c>
      <c r="D13" s="390"/>
      <c r="E13" s="391"/>
      <c r="F13" s="382"/>
      <c r="G13" s="383"/>
      <c r="H13" s="382"/>
      <c r="I13" s="383"/>
      <c r="J13" s="382"/>
      <c r="K13" s="383"/>
      <c r="L13" s="382"/>
      <c r="M13" s="392">
        <v>14</v>
      </c>
      <c r="N13" s="393"/>
      <c r="O13" s="392"/>
      <c r="P13" s="393"/>
      <c r="Q13" s="392">
        <v>14</v>
      </c>
      <c r="R13" s="393"/>
      <c r="S13" s="392"/>
      <c r="T13" s="382"/>
    </row>
    <row r="14" spans="1:20">
      <c r="A14" s="395" t="s">
        <v>439</v>
      </c>
      <c r="B14" s="396"/>
      <c r="C14" s="397"/>
      <c r="D14" s="396"/>
      <c r="E14" s="377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</row>
    <row r="15" spans="1:20" s="384" customFormat="1" ht="21">
      <c r="A15" s="387" t="s">
        <v>5</v>
      </c>
      <c r="B15" s="388" t="s">
        <v>12</v>
      </c>
      <c r="C15" s="389">
        <v>10100</v>
      </c>
      <c r="D15" s="390"/>
      <c r="E15" s="391"/>
      <c r="F15" s="382"/>
      <c r="G15" s="398"/>
      <c r="H15" s="382"/>
      <c r="I15" s="383"/>
      <c r="J15" s="382"/>
      <c r="K15" s="383"/>
      <c r="L15" s="382"/>
      <c r="M15" s="392">
        <v>5000</v>
      </c>
      <c r="N15" s="393"/>
      <c r="O15" s="392"/>
      <c r="P15" s="393"/>
      <c r="Q15" s="392"/>
      <c r="R15" s="393"/>
      <c r="S15" s="392">
        <v>2050</v>
      </c>
      <c r="T15" s="382"/>
    </row>
    <row r="16" spans="1:20" s="384" customFormat="1" ht="21">
      <c r="A16" s="387" t="s">
        <v>424</v>
      </c>
      <c r="B16" s="399" t="s">
        <v>4</v>
      </c>
      <c r="C16" s="400">
        <v>60</v>
      </c>
      <c r="D16" s="390"/>
      <c r="E16" s="391"/>
      <c r="F16" s="382"/>
      <c r="G16" s="383"/>
      <c r="H16" s="382"/>
      <c r="I16" s="383"/>
      <c r="J16" s="382"/>
      <c r="K16" s="383"/>
      <c r="L16" s="382"/>
      <c r="M16" s="383"/>
      <c r="N16" s="382"/>
      <c r="O16" s="383"/>
      <c r="P16" s="382"/>
      <c r="Q16" s="383"/>
      <c r="R16" s="382"/>
      <c r="S16" s="383">
        <v>60</v>
      </c>
      <c r="T16" s="382"/>
    </row>
    <row r="17" spans="1:20" s="384" customFormat="1" ht="21">
      <c r="A17" s="387" t="s">
        <v>9</v>
      </c>
      <c r="B17" s="399" t="s">
        <v>13</v>
      </c>
      <c r="C17" s="400">
        <v>20</v>
      </c>
      <c r="D17" s="390"/>
      <c r="E17" s="391"/>
      <c r="F17" s="382"/>
      <c r="G17" s="383"/>
      <c r="H17" s="382"/>
      <c r="I17" s="383"/>
      <c r="J17" s="382"/>
      <c r="K17" s="383">
        <v>5</v>
      </c>
      <c r="L17" s="382"/>
      <c r="M17" s="383">
        <v>5</v>
      </c>
      <c r="N17" s="382"/>
      <c r="O17" s="383"/>
      <c r="P17" s="382"/>
      <c r="Q17" s="383"/>
      <c r="R17" s="382"/>
      <c r="S17" s="383">
        <v>3</v>
      </c>
      <c r="T17" s="382"/>
    </row>
    <row r="18" spans="1:20">
      <c r="A18" s="395" t="s">
        <v>432</v>
      </c>
      <c r="B18" s="396"/>
      <c r="C18" s="397"/>
      <c r="D18" s="397"/>
      <c r="E18" s="401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</row>
    <row r="19" spans="1:20" s="384" customFormat="1" ht="21">
      <c r="A19" s="387" t="s">
        <v>48</v>
      </c>
      <c r="B19" s="388" t="s">
        <v>12</v>
      </c>
      <c r="C19" s="389">
        <v>2000</v>
      </c>
      <c r="D19" s="390">
        <f>SUM(F19,H19,J19)</f>
        <v>778</v>
      </c>
      <c r="E19" s="391"/>
      <c r="F19" s="382">
        <v>27</v>
      </c>
      <c r="G19" s="383"/>
      <c r="H19" s="382">
        <v>25</v>
      </c>
      <c r="I19" s="383"/>
      <c r="J19" s="382">
        <v>726</v>
      </c>
      <c r="K19" s="383"/>
      <c r="L19" s="382"/>
      <c r="M19" s="383"/>
      <c r="N19" s="382"/>
      <c r="O19" s="383"/>
      <c r="P19" s="382"/>
      <c r="Q19" s="383"/>
      <c r="R19" s="382"/>
      <c r="S19" s="392">
        <v>2000</v>
      </c>
      <c r="T19" s="382"/>
    </row>
    <row r="20" spans="1:20" s="384" customFormat="1" ht="21">
      <c r="A20" s="387" t="s">
        <v>49</v>
      </c>
      <c r="B20" s="390" t="s">
        <v>3</v>
      </c>
      <c r="C20" s="394">
        <v>4</v>
      </c>
      <c r="D20" s="390">
        <f>SUM(F20,H20,J20)</f>
        <v>19</v>
      </c>
      <c r="E20" s="391"/>
      <c r="F20" s="382">
        <v>2</v>
      </c>
      <c r="G20" s="383"/>
      <c r="H20" s="382">
        <v>3</v>
      </c>
      <c r="I20" s="383"/>
      <c r="J20" s="382">
        <v>14</v>
      </c>
      <c r="K20" s="383"/>
      <c r="L20" s="382"/>
      <c r="M20" s="383"/>
      <c r="N20" s="382"/>
      <c r="O20" s="383"/>
      <c r="P20" s="382"/>
      <c r="Q20" s="383"/>
      <c r="R20" s="382"/>
      <c r="S20" s="383">
        <v>4</v>
      </c>
      <c r="T20" s="382"/>
    </row>
    <row r="21" spans="1:20">
      <c r="A21" s="395" t="s">
        <v>10</v>
      </c>
      <c r="B21" s="403" t="s">
        <v>4</v>
      </c>
      <c r="C21" s="404">
        <v>75</v>
      </c>
      <c r="D21" s="396">
        <f>J21</f>
        <v>96.7</v>
      </c>
      <c r="E21" s="405"/>
      <c r="F21" s="406"/>
      <c r="G21" s="407"/>
      <c r="H21" s="406"/>
      <c r="I21" s="407"/>
      <c r="J21" s="406">
        <v>96.7</v>
      </c>
      <c r="K21" s="407"/>
      <c r="L21" s="406"/>
      <c r="M21" s="407"/>
      <c r="N21" s="406"/>
      <c r="O21" s="407"/>
      <c r="P21" s="406"/>
      <c r="Q21" s="407"/>
      <c r="R21" s="406"/>
      <c r="S21" s="407">
        <v>80</v>
      </c>
      <c r="T21" s="406"/>
    </row>
    <row r="22" spans="1:20">
      <c r="A22" s="395" t="s">
        <v>11</v>
      </c>
      <c r="B22" s="403" t="s">
        <v>7</v>
      </c>
      <c r="C22" s="404">
        <v>19</v>
      </c>
      <c r="D22" s="396">
        <f>J22</f>
        <v>4</v>
      </c>
      <c r="E22" s="405"/>
      <c r="F22" s="406"/>
      <c r="G22" s="407">
        <v>5</v>
      </c>
      <c r="H22" s="406"/>
      <c r="I22" s="407">
        <v>5</v>
      </c>
      <c r="J22" s="406">
        <v>4</v>
      </c>
      <c r="K22" s="407">
        <v>5</v>
      </c>
      <c r="L22" s="406"/>
      <c r="M22" s="407">
        <v>5</v>
      </c>
      <c r="N22" s="406"/>
      <c r="O22" s="407">
        <v>5</v>
      </c>
      <c r="P22" s="406"/>
      <c r="Q22" s="407"/>
      <c r="R22" s="406"/>
      <c r="S22" s="407"/>
      <c r="T22" s="406"/>
    </row>
    <row r="23" spans="1:20">
      <c r="A23" s="395" t="s">
        <v>72</v>
      </c>
      <c r="B23" s="403"/>
      <c r="C23" s="404"/>
      <c r="D23" s="396"/>
      <c r="E23" s="405"/>
      <c r="F23" s="406"/>
      <c r="G23" s="407"/>
      <c r="H23" s="406"/>
      <c r="I23" s="407"/>
      <c r="J23" s="406"/>
      <c r="K23" s="407"/>
      <c r="L23" s="406"/>
      <c r="M23" s="407"/>
      <c r="N23" s="406"/>
      <c r="O23" s="407"/>
      <c r="P23" s="406"/>
      <c r="Q23" s="407"/>
      <c r="R23" s="406"/>
      <c r="S23" s="407"/>
      <c r="T23" s="406"/>
    </row>
    <row r="24" spans="1:20">
      <c r="A24" s="395" t="s">
        <v>433</v>
      </c>
      <c r="B24" s="396"/>
      <c r="C24" s="397"/>
      <c r="D24" s="396"/>
      <c r="E24" s="377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</row>
    <row r="25" spans="1:20">
      <c r="A25" s="395" t="s">
        <v>73</v>
      </c>
      <c r="B25" s="403"/>
      <c r="C25" s="404"/>
      <c r="D25" s="396"/>
      <c r="E25" s="405"/>
      <c r="F25" s="406"/>
      <c r="G25" s="407"/>
      <c r="H25" s="406"/>
      <c r="I25" s="407"/>
      <c r="J25" s="406"/>
      <c r="K25" s="407"/>
      <c r="L25" s="406"/>
      <c r="M25" s="407"/>
      <c r="N25" s="406"/>
      <c r="O25" s="407"/>
      <c r="P25" s="406"/>
      <c r="Q25" s="407"/>
      <c r="R25" s="406"/>
      <c r="S25" s="407"/>
      <c r="T25" s="406"/>
    </row>
    <row r="26" spans="1:20">
      <c r="A26" s="395" t="s">
        <v>425</v>
      </c>
      <c r="B26" s="403"/>
      <c r="C26" s="408">
        <v>5000</v>
      </c>
      <c r="D26" s="396"/>
      <c r="E26" s="405"/>
      <c r="F26" s="406"/>
      <c r="G26" s="407"/>
      <c r="H26" s="406"/>
      <c r="I26" s="407"/>
      <c r="J26" s="406"/>
      <c r="K26" s="407"/>
      <c r="L26" s="406"/>
      <c r="M26" s="407"/>
      <c r="N26" s="406"/>
      <c r="O26" s="407"/>
      <c r="P26" s="406"/>
      <c r="Q26" s="407"/>
      <c r="R26" s="406"/>
      <c r="S26" s="407"/>
      <c r="T26" s="406"/>
    </row>
    <row r="27" spans="1:20">
      <c r="A27" s="395" t="s">
        <v>434</v>
      </c>
      <c r="B27" s="403" t="s">
        <v>4</v>
      </c>
      <c r="C27" s="408">
        <v>75</v>
      </c>
      <c r="D27" s="396"/>
      <c r="E27" s="405"/>
      <c r="F27" s="406"/>
      <c r="G27" s="407"/>
      <c r="H27" s="406"/>
      <c r="I27" s="407"/>
      <c r="J27" s="406"/>
      <c r="K27" s="407"/>
      <c r="L27" s="406"/>
      <c r="M27" s="407"/>
      <c r="N27" s="406"/>
      <c r="O27" s="407"/>
      <c r="P27" s="406"/>
      <c r="Q27" s="407"/>
      <c r="R27" s="406"/>
      <c r="S27" s="407"/>
      <c r="T27" s="406"/>
    </row>
    <row r="28" spans="1:20">
      <c r="A28" s="395" t="s">
        <v>436</v>
      </c>
      <c r="B28" s="409" t="s">
        <v>28</v>
      </c>
      <c r="C28" s="373">
        <v>15</v>
      </c>
      <c r="D28" s="396"/>
      <c r="E28" s="405"/>
      <c r="F28" s="406"/>
      <c r="G28" s="407"/>
      <c r="H28" s="406"/>
      <c r="I28" s="407"/>
      <c r="J28" s="406"/>
      <c r="K28" s="407"/>
      <c r="L28" s="406"/>
      <c r="M28" s="407"/>
      <c r="N28" s="406"/>
      <c r="O28" s="407"/>
      <c r="P28" s="406"/>
      <c r="Q28" s="407"/>
      <c r="R28" s="406"/>
      <c r="S28" s="407"/>
      <c r="T28" s="406"/>
    </row>
    <row r="29" spans="1:20">
      <c r="A29" s="395" t="s">
        <v>14</v>
      </c>
      <c r="B29" s="403" t="s">
        <v>13</v>
      </c>
      <c r="C29" s="404">
        <v>350</v>
      </c>
      <c r="D29" s="396"/>
      <c r="E29" s="405"/>
      <c r="F29" s="406"/>
      <c r="G29" s="407"/>
      <c r="H29" s="406"/>
      <c r="I29" s="407"/>
      <c r="J29" s="406"/>
      <c r="K29" s="407"/>
      <c r="L29" s="406"/>
      <c r="M29" s="407"/>
      <c r="N29" s="406"/>
      <c r="O29" s="407"/>
      <c r="P29" s="406"/>
      <c r="Q29" s="407"/>
      <c r="R29" s="406"/>
      <c r="S29" s="407"/>
      <c r="T29" s="406"/>
    </row>
    <row r="30" spans="1:20">
      <c r="A30" s="374" t="s">
        <v>403</v>
      </c>
      <c r="B30" s="410"/>
      <c r="C30" s="402"/>
      <c r="D30" s="375"/>
      <c r="E30" s="377"/>
      <c r="F30" s="375"/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5"/>
      <c r="R30" s="375"/>
      <c r="S30" s="375"/>
      <c r="T30" s="375"/>
    </row>
    <row r="31" spans="1:20">
      <c r="A31" s="374" t="s">
        <v>404</v>
      </c>
      <c r="B31" s="410"/>
      <c r="C31" s="402"/>
      <c r="D31" s="375"/>
      <c r="E31" s="377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</row>
    <row r="32" spans="1:20">
      <c r="A32" s="374" t="s">
        <v>405</v>
      </c>
      <c r="B32" s="410"/>
      <c r="C32" s="402"/>
      <c r="D32" s="375"/>
      <c r="E32" s="377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</row>
    <row r="33" spans="1:20">
      <c r="A33" s="395" t="s">
        <v>15</v>
      </c>
      <c r="B33" s="411" t="s">
        <v>12</v>
      </c>
      <c r="C33" s="412">
        <v>400000</v>
      </c>
      <c r="D33" s="375"/>
      <c r="E33" s="405"/>
      <c r="F33" s="406"/>
      <c r="G33" s="407"/>
      <c r="H33" s="406"/>
      <c r="I33" s="407"/>
      <c r="J33" s="406"/>
      <c r="K33" s="407"/>
      <c r="L33" s="406"/>
      <c r="M33" s="407"/>
      <c r="N33" s="406"/>
      <c r="O33" s="407"/>
      <c r="P33" s="406"/>
      <c r="Q33" s="407"/>
      <c r="R33" s="406"/>
      <c r="S33" s="413">
        <v>300000</v>
      </c>
      <c r="T33" s="406"/>
    </row>
    <row r="34" spans="1:20">
      <c r="A34" s="395" t="s">
        <v>16</v>
      </c>
      <c r="B34" s="414" t="s">
        <v>4</v>
      </c>
      <c r="C34" s="408">
        <v>80</v>
      </c>
      <c r="D34" s="375"/>
      <c r="E34" s="405"/>
      <c r="F34" s="406"/>
      <c r="G34" s="407"/>
      <c r="H34" s="406"/>
      <c r="I34" s="407"/>
      <c r="J34" s="406"/>
      <c r="K34" s="407"/>
      <c r="L34" s="406"/>
      <c r="M34" s="407"/>
      <c r="N34" s="406"/>
      <c r="O34" s="407"/>
      <c r="P34" s="406"/>
      <c r="Q34" s="407"/>
      <c r="R34" s="406"/>
      <c r="S34" s="407">
        <v>80</v>
      </c>
      <c r="T34" s="406"/>
    </row>
    <row r="35" spans="1:20">
      <c r="A35" s="415" t="s">
        <v>17</v>
      </c>
      <c r="B35" s="403" t="s">
        <v>18</v>
      </c>
      <c r="C35" s="404">
        <v>1</v>
      </c>
      <c r="D35" s="375"/>
      <c r="E35" s="405"/>
      <c r="F35" s="406"/>
      <c r="G35" s="407"/>
      <c r="H35" s="406"/>
      <c r="I35" s="407"/>
      <c r="J35" s="406"/>
      <c r="K35" s="407"/>
      <c r="L35" s="406"/>
      <c r="M35" s="407"/>
      <c r="N35" s="406"/>
      <c r="O35" s="407"/>
      <c r="P35" s="406"/>
      <c r="Q35" s="407"/>
      <c r="R35" s="406"/>
      <c r="S35" s="407"/>
      <c r="T35" s="406"/>
    </row>
    <row r="36" spans="1:20">
      <c r="A36" s="395" t="s">
        <v>426</v>
      </c>
      <c r="B36" s="396"/>
      <c r="C36" s="397"/>
      <c r="D36" s="375"/>
      <c r="E36" s="377"/>
      <c r="F36" s="375"/>
      <c r="G36" s="375"/>
      <c r="H36" s="375"/>
      <c r="I36" s="375"/>
      <c r="J36" s="375"/>
      <c r="K36" s="375"/>
      <c r="L36" s="375"/>
      <c r="M36" s="375"/>
      <c r="N36" s="375"/>
      <c r="O36" s="375"/>
      <c r="P36" s="375"/>
      <c r="Q36" s="375"/>
      <c r="R36" s="375"/>
      <c r="S36" s="375"/>
      <c r="T36" s="375"/>
    </row>
    <row r="37" spans="1:20">
      <c r="A37" s="415" t="s">
        <v>19</v>
      </c>
      <c r="B37" s="403" t="s">
        <v>18</v>
      </c>
      <c r="C37" s="404">
        <v>1</v>
      </c>
      <c r="D37" s="375"/>
      <c r="E37" s="405"/>
      <c r="F37" s="406"/>
      <c r="G37" s="407"/>
      <c r="H37" s="406"/>
      <c r="I37" s="407"/>
      <c r="J37" s="406"/>
      <c r="K37" s="407"/>
      <c r="L37" s="406"/>
      <c r="M37" s="407"/>
      <c r="N37" s="406"/>
      <c r="O37" s="407"/>
      <c r="P37" s="406"/>
      <c r="Q37" s="407"/>
      <c r="R37" s="406"/>
      <c r="S37" s="407"/>
      <c r="T37" s="406"/>
    </row>
    <row r="38" spans="1:20">
      <c r="A38" s="416" t="s">
        <v>406</v>
      </c>
      <c r="B38" s="396"/>
      <c r="C38" s="397"/>
      <c r="D38" s="375"/>
      <c r="E38" s="377"/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75"/>
      <c r="Q38" s="375"/>
      <c r="R38" s="375"/>
      <c r="S38" s="375"/>
      <c r="T38" s="375"/>
    </row>
    <row r="39" spans="1:20">
      <c r="A39" s="415" t="s">
        <v>74</v>
      </c>
      <c r="B39" s="414" t="s">
        <v>12</v>
      </c>
      <c r="C39" s="408">
        <v>1000</v>
      </c>
      <c r="D39" s="375"/>
      <c r="E39" s="405"/>
      <c r="F39" s="406"/>
      <c r="G39" s="407"/>
      <c r="H39" s="406"/>
      <c r="I39" s="407"/>
      <c r="J39" s="406"/>
      <c r="K39" s="407"/>
      <c r="L39" s="406"/>
      <c r="M39" s="407"/>
      <c r="N39" s="406"/>
      <c r="O39" s="407"/>
      <c r="P39" s="406"/>
      <c r="Q39" s="407"/>
      <c r="R39" s="406"/>
      <c r="S39" s="407"/>
      <c r="T39" s="406"/>
    </row>
    <row r="40" spans="1:20">
      <c r="A40" s="415" t="s">
        <v>73</v>
      </c>
      <c r="B40" s="414" t="s">
        <v>18</v>
      </c>
      <c r="C40" s="408">
        <v>12</v>
      </c>
      <c r="D40" s="375"/>
      <c r="E40" s="405"/>
      <c r="F40" s="406"/>
      <c r="G40" s="407"/>
      <c r="H40" s="406"/>
      <c r="I40" s="407"/>
      <c r="J40" s="406"/>
      <c r="K40" s="407"/>
      <c r="L40" s="406"/>
      <c r="M40" s="407"/>
      <c r="N40" s="406"/>
      <c r="O40" s="407"/>
      <c r="P40" s="406"/>
      <c r="Q40" s="407"/>
      <c r="R40" s="406"/>
      <c r="S40" s="407"/>
      <c r="T40" s="406"/>
    </row>
    <row r="41" spans="1:20" ht="24" customHeight="1">
      <c r="A41" s="374" t="s">
        <v>407</v>
      </c>
      <c r="B41" s="410"/>
      <c r="C41" s="402"/>
      <c r="D41" s="375"/>
      <c r="E41" s="377"/>
      <c r="F41" s="375"/>
      <c r="G41" s="375"/>
      <c r="H41" s="375"/>
      <c r="I41" s="375"/>
      <c r="J41" s="375"/>
      <c r="K41" s="375"/>
      <c r="L41" s="375"/>
      <c r="M41" s="375"/>
      <c r="N41" s="375"/>
      <c r="O41" s="375"/>
      <c r="P41" s="375"/>
      <c r="Q41" s="375"/>
      <c r="R41" s="375"/>
      <c r="S41" s="375"/>
      <c r="T41" s="375"/>
    </row>
    <row r="42" spans="1:20">
      <c r="A42" s="374" t="s">
        <v>408</v>
      </c>
      <c r="B42" s="410"/>
      <c r="C42" s="402"/>
      <c r="D42" s="375"/>
      <c r="E42" s="377"/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</row>
    <row r="43" spans="1:20">
      <c r="A43" s="417" t="s">
        <v>409</v>
      </c>
      <c r="B43" s="410"/>
      <c r="C43" s="402"/>
      <c r="D43" s="375"/>
      <c r="E43" s="377"/>
      <c r="F43" s="375"/>
      <c r="G43" s="375"/>
      <c r="H43" s="375"/>
      <c r="I43" s="375"/>
      <c r="J43" s="375"/>
      <c r="K43" s="375"/>
      <c r="L43" s="375"/>
      <c r="M43" s="375"/>
      <c r="N43" s="375"/>
      <c r="O43" s="375"/>
      <c r="P43" s="375"/>
      <c r="Q43" s="375"/>
      <c r="R43" s="375"/>
      <c r="S43" s="375"/>
      <c r="T43" s="375"/>
    </row>
    <row r="44" spans="1:20" ht="30" customHeight="1">
      <c r="A44" s="417" t="s">
        <v>20</v>
      </c>
      <c r="B44" s="418" t="s">
        <v>21</v>
      </c>
      <c r="C44" s="419">
        <v>7</v>
      </c>
      <c r="D44" s="420"/>
      <c r="E44" s="405"/>
      <c r="F44" s="406"/>
      <c r="G44" s="407"/>
      <c r="H44" s="406"/>
      <c r="I44" s="407"/>
      <c r="J44" s="406"/>
      <c r="K44" s="407"/>
      <c r="L44" s="406"/>
      <c r="M44" s="407"/>
      <c r="N44" s="406"/>
      <c r="O44" s="407"/>
      <c r="P44" s="406"/>
      <c r="Q44" s="407"/>
      <c r="R44" s="406"/>
      <c r="S44" s="407"/>
      <c r="T44" s="406"/>
    </row>
    <row r="45" spans="1:20" ht="32.25" customHeight="1">
      <c r="A45" s="417" t="s">
        <v>76</v>
      </c>
      <c r="B45" s="418"/>
      <c r="C45" s="419">
        <v>7</v>
      </c>
      <c r="D45" s="420"/>
      <c r="E45" s="405"/>
      <c r="F45" s="406"/>
      <c r="G45" s="407"/>
      <c r="H45" s="406"/>
      <c r="I45" s="407"/>
      <c r="J45" s="406"/>
      <c r="K45" s="407"/>
      <c r="L45" s="406"/>
      <c r="M45" s="407"/>
      <c r="N45" s="406"/>
      <c r="O45" s="407"/>
      <c r="P45" s="406"/>
      <c r="Q45" s="407"/>
      <c r="R45" s="406"/>
      <c r="S45" s="407"/>
      <c r="T45" s="406"/>
    </row>
    <row r="46" spans="1:20" ht="32.25" customHeight="1">
      <c r="A46" s="417" t="s">
        <v>75</v>
      </c>
      <c r="B46" s="418" t="s">
        <v>12</v>
      </c>
      <c r="C46" s="419">
        <v>25</v>
      </c>
      <c r="D46" s="420"/>
      <c r="E46" s="405"/>
      <c r="F46" s="406"/>
      <c r="G46" s="407"/>
      <c r="H46" s="406"/>
      <c r="I46" s="407"/>
      <c r="J46" s="406"/>
      <c r="K46" s="407"/>
      <c r="L46" s="406"/>
      <c r="M46" s="407"/>
      <c r="N46" s="406"/>
      <c r="O46" s="407"/>
      <c r="P46" s="406"/>
      <c r="Q46" s="407"/>
      <c r="R46" s="406"/>
      <c r="S46" s="407"/>
      <c r="T46" s="406"/>
    </row>
    <row r="47" spans="1:20">
      <c r="A47" s="417" t="s">
        <v>410</v>
      </c>
      <c r="B47" s="410"/>
      <c r="C47" s="402"/>
      <c r="D47" s="375"/>
      <c r="E47" s="377"/>
      <c r="F47" s="375"/>
      <c r="G47" s="375"/>
      <c r="H47" s="375"/>
      <c r="I47" s="375"/>
      <c r="J47" s="375"/>
      <c r="K47" s="375"/>
      <c r="L47" s="375"/>
      <c r="M47" s="375"/>
      <c r="N47" s="375"/>
      <c r="O47" s="375"/>
      <c r="P47" s="375"/>
      <c r="Q47" s="375"/>
      <c r="R47" s="375"/>
      <c r="S47" s="375"/>
      <c r="T47" s="375"/>
    </row>
    <row r="48" spans="1:20">
      <c r="A48" s="417" t="s">
        <v>22</v>
      </c>
      <c r="B48" s="418" t="s">
        <v>4</v>
      </c>
      <c r="C48" s="419">
        <v>5</v>
      </c>
      <c r="D48" s="420"/>
      <c r="E48" s="405"/>
      <c r="F48" s="406"/>
      <c r="G48" s="407"/>
      <c r="H48" s="406"/>
      <c r="I48" s="407"/>
      <c r="J48" s="406"/>
      <c r="K48" s="407"/>
      <c r="L48" s="406"/>
      <c r="M48" s="407"/>
      <c r="N48" s="406"/>
      <c r="O48" s="407"/>
      <c r="P48" s="406"/>
      <c r="Q48" s="407"/>
      <c r="R48" s="406"/>
      <c r="S48" s="407"/>
      <c r="T48" s="406"/>
    </row>
    <row r="49" spans="1:20">
      <c r="A49" s="417" t="s">
        <v>23</v>
      </c>
      <c r="B49" s="418" t="s">
        <v>12</v>
      </c>
      <c r="C49" s="419">
        <v>100</v>
      </c>
      <c r="D49" s="420"/>
      <c r="E49" s="405"/>
      <c r="F49" s="406"/>
      <c r="G49" s="407"/>
      <c r="H49" s="406"/>
      <c r="I49" s="407"/>
      <c r="J49" s="406"/>
      <c r="K49" s="407"/>
      <c r="L49" s="406"/>
      <c r="M49" s="407"/>
      <c r="N49" s="406"/>
      <c r="O49" s="407"/>
      <c r="P49" s="406"/>
      <c r="Q49" s="407"/>
      <c r="R49" s="406"/>
      <c r="S49" s="407"/>
      <c r="T49" s="406"/>
    </row>
    <row r="50" spans="1:20">
      <c r="A50" s="417" t="s">
        <v>24</v>
      </c>
      <c r="B50" s="418" t="s">
        <v>8</v>
      </c>
      <c r="C50" s="419">
        <v>70</v>
      </c>
      <c r="D50" s="420"/>
      <c r="E50" s="405"/>
      <c r="F50" s="406"/>
      <c r="G50" s="407"/>
      <c r="H50" s="406"/>
      <c r="I50" s="407"/>
      <c r="J50" s="406"/>
      <c r="K50" s="407"/>
      <c r="L50" s="406"/>
      <c r="M50" s="407"/>
      <c r="N50" s="406"/>
      <c r="O50" s="407"/>
      <c r="P50" s="406"/>
      <c r="Q50" s="407"/>
      <c r="R50" s="406"/>
      <c r="S50" s="407"/>
      <c r="T50" s="406"/>
    </row>
    <row r="51" spans="1:20">
      <c r="A51" s="417" t="s">
        <v>25</v>
      </c>
      <c r="B51" s="421" t="s">
        <v>12</v>
      </c>
      <c r="C51" s="422">
        <v>800</v>
      </c>
      <c r="D51" s="420">
        <v>355</v>
      </c>
      <c r="E51" s="405"/>
      <c r="F51" s="406"/>
      <c r="G51" s="407"/>
      <c r="H51" s="406"/>
      <c r="I51" s="407">
        <v>300</v>
      </c>
      <c r="J51" s="406">
        <v>355</v>
      </c>
      <c r="K51" s="407"/>
      <c r="L51" s="406"/>
      <c r="M51" s="407"/>
      <c r="N51" s="406"/>
      <c r="O51" s="407">
        <v>300</v>
      </c>
      <c r="P51" s="406"/>
      <c r="Q51" s="407"/>
      <c r="R51" s="406"/>
      <c r="S51" s="407"/>
      <c r="T51" s="406"/>
    </row>
    <row r="52" spans="1:20">
      <c r="A52" s="417" t="s">
        <v>26</v>
      </c>
      <c r="B52" s="418" t="s">
        <v>12</v>
      </c>
      <c r="C52" s="419">
        <v>100</v>
      </c>
      <c r="D52" s="420"/>
      <c r="E52" s="405"/>
      <c r="F52" s="406"/>
      <c r="G52" s="407"/>
      <c r="H52" s="406"/>
      <c r="I52" s="407"/>
      <c r="J52" s="406"/>
      <c r="K52" s="407"/>
      <c r="L52" s="406"/>
      <c r="M52" s="407"/>
      <c r="N52" s="406"/>
      <c r="O52" s="407">
        <v>30</v>
      </c>
      <c r="P52" s="406"/>
      <c r="Q52" s="407"/>
      <c r="R52" s="406"/>
      <c r="S52" s="407"/>
      <c r="T52" s="406"/>
    </row>
    <row r="53" spans="1:20">
      <c r="A53" s="417" t="s">
        <v>27</v>
      </c>
      <c r="B53" s="418" t="s">
        <v>12</v>
      </c>
      <c r="C53" s="419">
        <v>5</v>
      </c>
      <c r="D53" s="420"/>
      <c r="E53" s="405"/>
      <c r="F53" s="406"/>
      <c r="G53" s="407"/>
      <c r="H53" s="406"/>
      <c r="I53" s="407"/>
      <c r="J53" s="406"/>
      <c r="K53" s="407"/>
      <c r="L53" s="406"/>
      <c r="M53" s="407"/>
      <c r="N53" s="406"/>
      <c r="O53" s="407"/>
      <c r="P53" s="406"/>
      <c r="Q53" s="407"/>
      <c r="R53" s="406"/>
      <c r="S53" s="407"/>
      <c r="T53" s="406"/>
    </row>
    <row r="54" spans="1:20" ht="29.25" customHeight="1">
      <c r="A54" s="374" t="s">
        <v>411</v>
      </c>
      <c r="B54" s="410"/>
      <c r="C54" s="402"/>
      <c r="D54" s="375"/>
      <c r="E54" s="377"/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375"/>
      <c r="T54" s="375"/>
    </row>
    <row r="55" spans="1:20">
      <c r="A55" s="374" t="s">
        <v>412</v>
      </c>
      <c r="B55" s="410"/>
      <c r="C55" s="402"/>
      <c r="D55" s="375"/>
      <c r="E55" s="377"/>
      <c r="F55" s="375"/>
      <c r="G55" s="375"/>
      <c r="H55" s="375"/>
      <c r="I55" s="375"/>
      <c r="J55" s="375"/>
      <c r="K55" s="375"/>
      <c r="L55" s="375"/>
      <c r="M55" s="375"/>
      <c r="N55" s="375"/>
      <c r="O55" s="375"/>
      <c r="P55" s="375"/>
      <c r="Q55" s="375"/>
      <c r="R55" s="375"/>
      <c r="S55" s="375"/>
      <c r="T55" s="375"/>
    </row>
    <row r="56" spans="1:20">
      <c r="A56" s="417" t="s">
        <v>30</v>
      </c>
      <c r="B56" s="418" t="s">
        <v>29</v>
      </c>
      <c r="C56" s="419">
        <v>6</v>
      </c>
      <c r="D56" s="420"/>
      <c r="E56" s="405"/>
      <c r="F56" s="406"/>
      <c r="G56" s="407"/>
      <c r="H56" s="406"/>
      <c r="I56" s="407"/>
      <c r="J56" s="406"/>
      <c r="K56" s="407"/>
      <c r="L56" s="406"/>
      <c r="M56" s="407"/>
      <c r="N56" s="406"/>
      <c r="O56" s="407"/>
      <c r="P56" s="406"/>
      <c r="Q56" s="407"/>
      <c r="R56" s="406"/>
      <c r="S56" s="407">
        <v>6</v>
      </c>
      <c r="T56" s="406"/>
    </row>
    <row r="57" spans="1:20">
      <c r="A57" s="417" t="s">
        <v>31</v>
      </c>
      <c r="B57" s="418" t="s">
        <v>7</v>
      </c>
      <c r="C57" s="419">
        <v>1</v>
      </c>
      <c r="D57" s="420"/>
      <c r="E57" s="405"/>
      <c r="F57" s="406"/>
      <c r="G57" s="407"/>
      <c r="H57" s="406"/>
      <c r="I57" s="407"/>
      <c r="J57" s="406"/>
      <c r="K57" s="407"/>
      <c r="L57" s="406"/>
      <c r="M57" s="407"/>
      <c r="N57" s="406"/>
      <c r="O57" s="407"/>
      <c r="P57" s="406"/>
      <c r="Q57" s="407"/>
      <c r="R57" s="406"/>
      <c r="S57" s="407">
        <v>1</v>
      </c>
      <c r="T57" s="406"/>
    </row>
    <row r="58" spans="1:20">
      <c r="A58" s="417" t="s">
        <v>32</v>
      </c>
      <c r="B58" s="418" t="s">
        <v>33</v>
      </c>
      <c r="C58" s="419">
        <v>6</v>
      </c>
      <c r="D58" s="420"/>
      <c r="E58" s="405"/>
      <c r="F58" s="406"/>
      <c r="G58" s="407"/>
      <c r="H58" s="406"/>
      <c r="I58" s="407"/>
      <c r="J58" s="406"/>
      <c r="K58" s="407"/>
      <c r="L58" s="406"/>
      <c r="M58" s="407"/>
      <c r="N58" s="406"/>
      <c r="O58" s="407"/>
      <c r="P58" s="406"/>
      <c r="Q58" s="407"/>
      <c r="R58" s="406"/>
      <c r="S58" s="407">
        <v>6</v>
      </c>
      <c r="T58" s="406"/>
    </row>
    <row r="59" spans="1:20">
      <c r="A59" s="417" t="s">
        <v>51</v>
      </c>
      <c r="B59" s="418" t="s">
        <v>12</v>
      </c>
      <c r="C59" s="419">
        <v>41</v>
      </c>
      <c r="D59" s="420"/>
      <c r="E59" s="405"/>
      <c r="F59" s="406"/>
      <c r="G59" s="407"/>
      <c r="H59" s="406"/>
      <c r="I59" s="407"/>
      <c r="J59" s="406"/>
      <c r="K59" s="407"/>
      <c r="L59" s="406"/>
      <c r="M59" s="407"/>
      <c r="N59" s="406"/>
      <c r="O59" s="407"/>
      <c r="P59" s="406"/>
      <c r="Q59" s="407"/>
      <c r="R59" s="406"/>
      <c r="S59" s="407">
        <v>41</v>
      </c>
      <c r="T59" s="406"/>
    </row>
    <row r="60" spans="1:20">
      <c r="A60" s="417" t="s">
        <v>52</v>
      </c>
      <c r="B60" s="418" t="s">
        <v>3</v>
      </c>
      <c r="C60" s="419">
        <v>82</v>
      </c>
      <c r="D60" s="420"/>
      <c r="E60" s="405"/>
      <c r="F60" s="406"/>
      <c r="G60" s="407"/>
      <c r="H60" s="406"/>
      <c r="I60" s="407"/>
      <c r="J60" s="406"/>
      <c r="K60" s="407"/>
      <c r="L60" s="406"/>
      <c r="M60" s="407"/>
      <c r="N60" s="406"/>
      <c r="O60" s="407"/>
      <c r="P60" s="406"/>
      <c r="Q60" s="407"/>
      <c r="R60" s="406"/>
      <c r="S60" s="407">
        <v>82</v>
      </c>
      <c r="T60" s="406"/>
    </row>
    <row r="61" spans="1:20">
      <c r="A61" s="417" t="s">
        <v>53</v>
      </c>
      <c r="B61" s="418" t="s">
        <v>12</v>
      </c>
      <c r="C61" s="419">
        <v>300</v>
      </c>
      <c r="D61" s="420"/>
      <c r="E61" s="405"/>
      <c r="F61" s="406"/>
      <c r="G61" s="407"/>
      <c r="H61" s="406"/>
      <c r="I61" s="407"/>
      <c r="J61" s="406"/>
      <c r="K61" s="407"/>
      <c r="L61" s="406"/>
      <c r="M61" s="407"/>
      <c r="N61" s="406"/>
      <c r="O61" s="407"/>
      <c r="P61" s="406"/>
      <c r="Q61" s="407"/>
      <c r="R61" s="406"/>
      <c r="S61" s="407">
        <v>200</v>
      </c>
      <c r="T61" s="406"/>
    </row>
    <row r="62" spans="1:20">
      <c r="A62" s="417" t="s">
        <v>34</v>
      </c>
      <c r="B62" s="418" t="s">
        <v>4</v>
      </c>
      <c r="C62" s="419">
        <v>80</v>
      </c>
      <c r="D62" s="420"/>
      <c r="E62" s="405"/>
      <c r="F62" s="406"/>
      <c r="G62" s="407"/>
      <c r="H62" s="406"/>
      <c r="I62" s="407"/>
      <c r="J62" s="406"/>
      <c r="K62" s="407"/>
      <c r="L62" s="406"/>
      <c r="M62" s="407"/>
      <c r="N62" s="406"/>
      <c r="O62" s="407"/>
      <c r="P62" s="406"/>
      <c r="Q62" s="407"/>
      <c r="R62" s="406"/>
      <c r="S62" s="407">
        <v>80</v>
      </c>
      <c r="T62" s="406"/>
    </row>
    <row r="63" spans="1:20" s="428" customFormat="1" ht="30" customHeight="1">
      <c r="A63" s="395" t="s">
        <v>35</v>
      </c>
      <c r="B63" s="423"/>
      <c r="C63" s="424"/>
      <c r="D63" s="423"/>
      <c r="E63" s="425"/>
      <c r="F63" s="426"/>
      <c r="G63" s="427"/>
      <c r="H63" s="426"/>
      <c r="I63" s="427"/>
      <c r="J63" s="426"/>
      <c r="K63" s="427"/>
      <c r="L63" s="426"/>
      <c r="M63" s="427"/>
      <c r="N63" s="426"/>
      <c r="O63" s="427"/>
      <c r="P63" s="426"/>
      <c r="Q63" s="427"/>
      <c r="R63" s="426"/>
      <c r="S63" s="427"/>
      <c r="T63" s="426"/>
    </row>
    <row r="64" spans="1:20" ht="30" customHeight="1">
      <c r="A64" s="395" t="s">
        <v>36</v>
      </c>
      <c r="B64" s="418" t="s">
        <v>12</v>
      </c>
      <c r="C64" s="419">
        <v>35</v>
      </c>
      <c r="D64" s="418"/>
      <c r="E64" s="405"/>
      <c r="F64" s="406"/>
      <c r="G64" s="407"/>
      <c r="H64" s="406"/>
      <c r="I64" s="407"/>
      <c r="J64" s="406"/>
      <c r="K64" s="407"/>
      <c r="L64" s="406"/>
      <c r="M64" s="407"/>
      <c r="N64" s="406"/>
      <c r="O64" s="407"/>
      <c r="P64" s="406"/>
      <c r="Q64" s="407"/>
      <c r="R64" s="406"/>
      <c r="S64" s="407"/>
      <c r="T64" s="406"/>
    </row>
    <row r="65" spans="1:20" s="428" customFormat="1">
      <c r="A65" s="395" t="s">
        <v>54</v>
      </c>
      <c r="B65" s="423"/>
      <c r="C65" s="424"/>
      <c r="D65" s="423"/>
      <c r="E65" s="425"/>
      <c r="F65" s="426"/>
      <c r="G65" s="427"/>
      <c r="H65" s="426"/>
      <c r="I65" s="427"/>
      <c r="J65" s="426"/>
      <c r="K65" s="427"/>
      <c r="L65" s="426"/>
      <c r="M65" s="427"/>
      <c r="N65" s="426"/>
      <c r="O65" s="427"/>
      <c r="P65" s="426"/>
      <c r="Q65" s="427"/>
      <c r="R65" s="426"/>
      <c r="S65" s="427"/>
      <c r="T65" s="426"/>
    </row>
    <row r="66" spans="1:20">
      <c r="A66" s="395" t="s">
        <v>55</v>
      </c>
      <c r="B66" s="418" t="s">
        <v>3</v>
      </c>
      <c r="C66" s="419">
        <v>36</v>
      </c>
      <c r="D66" s="418"/>
      <c r="E66" s="405"/>
      <c r="F66" s="406"/>
      <c r="G66" s="407"/>
      <c r="H66" s="406"/>
      <c r="I66" s="407">
        <v>18</v>
      </c>
      <c r="J66" s="406"/>
      <c r="K66" s="407"/>
      <c r="L66" s="406"/>
      <c r="M66" s="407"/>
      <c r="N66" s="406"/>
      <c r="O66" s="407">
        <v>18</v>
      </c>
      <c r="P66" s="406"/>
      <c r="Q66" s="407"/>
      <c r="R66" s="406"/>
      <c r="S66" s="407"/>
      <c r="T66" s="406"/>
    </row>
    <row r="67" spans="1:20">
      <c r="A67" s="395" t="s">
        <v>56</v>
      </c>
      <c r="B67" s="423"/>
      <c r="C67" s="424"/>
      <c r="D67" s="423"/>
      <c r="E67" s="405"/>
      <c r="F67" s="406"/>
      <c r="G67" s="407"/>
      <c r="H67" s="406"/>
      <c r="I67" s="407"/>
      <c r="J67" s="406"/>
      <c r="K67" s="407"/>
      <c r="L67" s="406"/>
      <c r="M67" s="407"/>
      <c r="N67" s="406"/>
      <c r="O67" s="407"/>
      <c r="P67" s="406"/>
      <c r="Q67" s="407"/>
      <c r="R67" s="406"/>
      <c r="S67" s="407"/>
      <c r="T67" s="406"/>
    </row>
    <row r="68" spans="1:20">
      <c r="A68" s="417" t="s">
        <v>57</v>
      </c>
      <c r="B68" s="421" t="s">
        <v>12</v>
      </c>
      <c r="C68" s="422">
        <v>40000</v>
      </c>
      <c r="D68" s="420"/>
      <c r="E68" s="405"/>
      <c r="F68" s="406"/>
      <c r="G68" s="407"/>
      <c r="H68" s="406"/>
      <c r="I68" s="407"/>
      <c r="J68" s="406"/>
      <c r="K68" s="407"/>
      <c r="L68" s="406"/>
      <c r="M68" s="407"/>
      <c r="N68" s="406"/>
      <c r="O68" s="413">
        <v>10000</v>
      </c>
      <c r="P68" s="406"/>
      <c r="Q68" s="407"/>
      <c r="R68" s="406"/>
      <c r="S68" s="407"/>
      <c r="T68" s="406"/>
    </row>
    <row r="69" spans="1:20" hidden="1">
      <c r="A69" s="374" t="s">
        <v>77</v>
      </c>
      <c r="B69" s="410"/>
      <c r="C69" s="402"/>
      <c r="D69" s="375"/>
      <c r="E69" s="377"/>
      <c r="F69" s="375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</row>
    <row r="70" spans="1:20" hidden="1">
      <c r="A70" s="417" t="s">
        <v>78</v>
      </c>
      <c r="B70" s="421"/>
      <c r="C70" s="422"/>
      <c r="D70" s="420"/>
      <c r="E70" s="405"/>
      <c r="F70" s="406"/>
      <c r="G70" s="407"/>
      <c r="H70" s="406"/>
      <c r="I70" s="407"/>
      <c r="J70" s="406"/>
      <c r="K70" s="407"/>
      <c r="L70" s="406"/>
      <c r="M70" s="407"/>
      <c r="N70" s="406"/>
      <c r="O70" s="407"/>
      <c r="P70" s="406"/>
      <c r="Q70" s="407"/>
      <c r="R70" s="406"/>
      <c r="S70" s="407"/>
      <c r="T70" s="406"/>
    </row>
    <row r="71" spans="1:20" hidden="1">
      <c r="A71" s="417" t="s">
        <v>79</v>
      </c>
      <c r="B71" s="421"/>
      <c r="C71" s="422"/>
      <c r="D71" s="420"/>
      <c r="E71" s="405"/>
      <c r="F71" s="406"/>
      <c r="G71" s="407"/>
      <c r="H71" s="406"/>
      <c r="I71" s="407"/>
      <c r="J71" s="406"/>
      <c r="K71" s="407"/>
      <c r="L71" s="406"/>
      <c r="M71" s="407"/>
      <c r="N71" s="406"/>
      <c r="O71" s="407"/>
      <c r="P71" s="406"/>
      <c r="Q71" s="407"/>
      <c r="R71" s="406"/>
      <c r="S71" s="407"/>
      <c r="T71" s="406"/>
    </row>
    <row r="72" spans="1:20">
      <c r="A72" s="374" t="s">
        <v>413</v>
      </c>
      <c r="B72" s="410"/>
      <c r="C72" s="402"/>
      <c r="D72" s="375"/>
      <c r="E72" s="377"/>
      <c r="F72" s="375"/>
      <c r="G72" s="375"/>
      <c r="H72" s="375"/>
      <c r="I72" s="375"/>
      <c r="J72" s="375"/>
      <c r="K72" s="375"/>
      <c r="L72" s="375"/>
      <c r="M72" s="375"/>
      <c r="N72" s="375"/>
      <c r="O72" s="375"/>
      <c r="P72" s="375"/>
      <c r="Q72" s="375"/>
      <c r="R72" s="375"/>
      <c r="S72" s="375"/>
      <c r="T72" s="375"/>
    </row>
    <row r="73" spans="1:20" ht="50.4">
      <c r="A73" s="429" t="s">
        <v>37</v>
      </c>
      <c r="B73" s="418" t="s">
        <v>4</v>
      </c>
      <c r="C73" s="419">
        <v>34</v>
      </c>
      <c r="D73" s="420">
        <f>J73</f>
        <v>5.77</v>
      </c>
      <c r="E73" s="405">
        <v>1</v>
      </c>
      <c r="F73" s="406">
        <v>1.3</v>
      </c>
      <c r="G73" s="407">
        <v>5</v>
      </c>
      <c r="H73" s="406">
        <v>5.08</v>
      </c>
      <c r="I73" s="407">
        <v>6</v>
      </c>
      <c r="J73" s="406">
        <v>5.77</v>
      </c>
      <c r="K73" s="407">
        <v>11</v>
      </c>
      <c r="L73" s="406"/>
      <c r="M73" s="407">
        <v>16</v>
      </c>
      <c r="N73" s="406"/>
      <c r="O73" s="407">
        <v>21</v>
      </c>
      <c r="P73" s="406"/>
      <c r="Q73" s="407">
        <v>26</v>
      </c>
      <c r="R73" s="406"/>
      <c r="S73" s="407">
        <v>31</v>
      </c>
      <c r="T73" s="406"/>
    </row>
    <row r="74" spans="1:20" ht="50.4">
      <c r="A74" s="429" t="s">
        <v>38</v>
      </c>
      <c r="B74" s="418" t="s">
        <v>4</v>
      </c>
      <c r="C74" s="419">
        <v>34</v>
      </c>
      <c r="D74" s="420">
        <f>J74</f>
        <v>5.77</v>
      </c>
      <c r="E74" s="405">
        <v>1</v>
      </c>
      <c r="F74" s="406">
        <v>1.3</v>
      </c>
      <c r="G74" s="407">
        <v>5</v>
      </c>
      <c r="H74" s="406">
        <v>5.08</v>
      </c>
      <c r="I74" s="407">
        <v>6</v>
      </c>
      <c r="J74" s="406">
        <v>5.77</v>
      </c>
      <c r="K74" s="407">
        <v>11</v>
      </c>
      <c r="L74" s="406"/>
      <c r="M74" s="407">
        <v>16</v>
      </c>
      <c r="N74" s="406"/>
      <c r="O74" s="407">
        <v>21</v>
      </c>
      <c r="P74" s="406"/>
      <c r="Q74" s="407">
        <v>26</v>
      </c>
      <c r="R74" s="406"/>
      <c r="S74" s="407">
        <v>31</v>
      </c>
      <c r="T74" s="406"/>
    </row>
    <row r="75" spans="1:20">
      <c r="A75" s="374" t="s">
        <v>414</v>
      </c>
      <c r="B75" s="410"/>
      <c r="C75" s="402"/>
      <c r="D75" s="375"/>
      <c r="E75" s="377"/>
      <c r="F75" s="375"/>
      <c r="G75" s="375"/>
      <c r="H75" s="375"/>
      <c r="I75" s="375"/>
      <c r="J75" s="375"/>
      <c r="K75" s="375"/>
      <c r="L75" s="375"/>
      <c r="M75" s="375"/>
      <c r="N75" s="375"/>
      <c r="O75" s="375"/>
      <c r="P75" s="375"/>
      <c r="Q75" s="375"/>
      <c r="R75" s="375"/>
      <c r="S75" s="375"/>
      <c r="T75" s="375"/>
    </row>
    <row r="76" spans="1:20">
      <c r="A76" s="417" t="s">
        <v>39</v>
      </c>
      <c r="B76" s="396" t="s">
        <v>4</v>
      </c>
      <c r="C76" s="397">
        <v>60</v>
      </c>
      <c r="D76" s="420">
        <f t="shared" ref="D76:D77" si="0">J76</f>
        <v>22.3</v>
      </c>
      <c r="E76" s="405"/>
      <c r="F76" s="406">
        <v>20.5</v>
      </c>
      <c r="G76" s="407"/>
      <c r="H76" s="430">
        <v>21.43</v>
      </c>
      <c r="I76" s="407"/>
      <c r="J76" s="406">
        <v>22.3</v>
      </c>
      <c r="K76" s="407"/>
      <c r="L76" s="406"/>
      <c r="M76" s="407"/>
      <c r="N76" s="406"/>
      <c r="O76" s="407"/>
      <c r="P76" s="406"/>
      <c r="Q76" s="407"/>
      <c r="R76" s="406"/>
      <c r="S76" s="407">
        <v>60</v>
      </c>
      <c r="T76" s="406"/>
    </row>
    <row r="77" spans="1:20">
      <c r="A77" s="417" t="s">
        <v>40</v>
      </c>
      <c r="B77" s="396" t="s">
        <v>4</v>
      </c>
      <c r="C77" s="397">
        <v>60</v>
      </c>
      <c r="D77" s="420">
        <f t="shared" si="0"/>
        <v>22.3</v>
      </c>
      <c r="E77" s="405"/>
      <c r="F77" s="406">
        <v>20.5</v>
      </c>
      <c r="G77" s="407"/>
      <c r="H77" s="430">
        <v>21.43</v>
      </c>
      <c r="I77" s="407"/>
      <c r="J77" s="406">
        <v>22.3</v>
      </c>
      <c r="K77" s="407"/>
      <c r="L77" s="406"/>
      <c r="M77" s="407"/>
      <c r="N77" s="406"/>
      <c r="O77" s="407"/>
      <c r="P77" s="406"/>
      <c r="Q77" s="407"/>
      <c r="R77" s="406"/>
      <c r="S77" s="407">
        <v>60</v>
      </c>
      <c r="T77" s="406"/>
    </row>
    <row r="78" spans="1:20">
      <c r="A78" s="417" t="s">
        <v>415</v>
      </c>
      <c r="B78" s="410"/>
      <c r="C78" s="402"/>
      <c r="D78" s="375"/>
      <c r="E78" s="377"/>
      <c r="F78" s="375"/>
      <c r="G78" s="375"/>
      <c r="H78" s="375"/>
      <c r="I78" s="375"/>
      <c r="J78" s="375"/>
      <c r="K78" s="375"/>
      <c r="L78" s="375"/>
      <c r="M78" s="375"/>
      <c r="N78" s="375"/>
      <c r="O78" s="375"/>
      <c r="P78" s="375"/>
      <c r="Q78" s="375"/>
      <c r="R78" s="375"/>
      <c r="S78" s="375"/>
      <c r="T78" s="375"/>
    </row>
    <row r="79" spans="1:20" ht="50.4">
      <c r="A79" s="431" t="s">
        <v>70</v>
      </c>
      <c r="B79" s="432" t="s">
        <v>4</v>
      </c>
      <c r="C79" s="433">
        <v>15</v>
      </c>
      <c r="D79" s="434"/>
      <c r="E79" s="405"/>
      <c r="F79" s="406"/>
      <c r="G79" s="407"/>
      <c r="H79" s="406"/>
      <c r="I79" s="407"/>
      <c r="J79" s="406"/>
      <c r="K79" s="407"/>
      <c r="L79" s="406"/>
      <c r="M79" s="407"/>
      <c r="N79" s="406"/>
      <c r="O79" s="407"/>
      <c r="P79" s="406"/>
      <c r="Q79" s="407"/>
      <c r="R79" s="406"/>
      <c r="S79" s="407"/>
      <c r="T79" s="406"/>
    </row>
    <row r="80" spans="1:20" ht="50.4">
      <c r="A80" s="429" t="s">
        <v>71</v>
      </c>
      <c r="B80" s="432" t="s">
        <v>4</v>
      </c>
      <c r="C80" s="433">
        <v>15</v>
      </c>
      <c r="D80" s="434"/>
      <c r="E80" s="405"/>
      <c r="F80" s="406"/>
      <c r="G80" s="407"/>
      <c r="H80" s="406"/>
      <c r="I80" s="407"/>
      <c r="J80" s="406"/>
      <c r="K80" s="407"/>
      <c r="L80" s="406"/>
      <c r="M80" s="407"/>
      <c r="N80" s="406"/>
      <c r="O80" s="407"/>
      <c r="P80" s="406"/>
      <c r="Q80" s="407"/>
      <c r="R80" s="406"/>
      <c r="S80" s="407"/>
      <c r="T80" s="406"/>
    </row>
    <row r="81" spans="1:21">
      <c r="A81" s="374" t="s">
        <v>416</v>
      </c>
      <c r="B81" s="410"/>
      <c r="C81" s="402"/>
      <c r="D81" s="375"/>
      <c r="E81" s="377"/>
      <c r="F81" s="375"/>
      <c r="G81" s="375"/>
      <c r="H81" s="375"/>
      <c r="I81" s="375"/>
      <c r="J81" s="375"/>
      <c r="K81" s="375"/>
      <c r="L81" s="375"/>
      <c r="M81" s="375"/>
      <c r="N81" s="375"/>
      <c r="O81" s="375"/>
      <c r="P81" s="375"/>
      <c r="Q81" s="375"/>
      <c r="R81" s="375"/>
      <c r="S81" s="375"/>
      <c r="T81" s="375"/>
    </row>
    <row r="82" spans="1:21">
      <c r="A82" s="395" t="s">
        <v>61</v>
      </c>
      <c r="B82" s="414" t="s">
        <v>8</v>
      </c>
      <c r="C82" s="408">
        <v>560</v>
      </c>
      <c r="D82" s="396"/>
      <c r="E82" s="405"/>
      <c r="F82" s="406"/>
      <c r="G82" s="407"/>
      <c r="H82" s="406"/>
      <c r="I82" s="407"/>
      <c r="J82" s="406"/>
      <c r="K82" s="407"/>
      <c r="L82" s="406"/>
      <c r="M82" s="407"/>
      <c r="N82" s="406"/>
      <c r="O82" s="407"/>
      <c r="P82" s="406"/>
      <c r="Q82" s="407"/>
      <c r="R82" s="406"/>
      <c r="S82" s="407"/>
      <c r="T82" s="406"/>
    </row>
    <row r="83" spans="1:21">
      <c r="A83" s="395" t="s">
        <v>62</v>
      </c>
      <c r="B83" s="414" t="s">
        <v>12</v>
      </c>
      <c r="C83" s="408">
        <v>500000</v>
      </c>
      <c r="D83" s="396"/>
      <c r="E83" s="405"/>
      <c r="F83" s="406"/>
      <c r="G83" s="407"/>
      <c r="H83" s="406"/>
      <c r="I83" s="407"/>
      <c r="J83" s="406"/>
      <c r="K83" s="407"/>
      <c r="L83" s="406"/>
      <c r="M83" s="407"/>
      <c r="N83" s="406"/>
      <c r="O83" s="407"/>
      <c r="P83" s="406"/>
      <c r="Q83" s="407"/>
      <c r="R83" s="406"/>
      <c r="S83" s="407"/>
      <c r="T83" s="406"/>
    </row>
    <row r="84" spans="1:21">
      <c r="A84" s="374" t="s">
        <v>417</v>
      </c>
      <c r="B84" s="375"/>
      <c r="C84" s="376"/>
      <c r="D84" s="435"/>
      <c r="E84" s="405"/>
      <c r="F84" s="406"/>
      <c r="G84" s="407"/>
      <c r="H84" s="406"/>
      <c r="I84" s="407"/>
      <c r="J84" s="406"/>
      <c r="K84" s="407"/>
      <c r="L84" s="406"/>
      <c r="M84" s="407"/>
      <c r="N84" s="406"/>
      <c r="O84" s="407"/>
      <c r="P84" s="406"/>
      <c r="Q84" s="407"/>
      <c r="R84" s="406"/>
      <c r="S84" s="407"/>
      <c r="T84" s="406"/>
    </row>
    <row r="85" spans="1:21">
      <c r="A85" s="417" t="s">
        <v>63</v>
      </c>
      <c r="B85" s="414" t="s">
        <v>12</v>
      </c>
      <c r="C85" s="408">
        <v>490000</v>
      </c>
      <c r="D85" s="396"/>
      <c r="E85" s="405"/>
      <c r="F85" s="406"/>
      <c r="G85" s="407"/>
      <c r="H85" s="406"/>
      <c r="I85" s="407"/>
      <c r="J85" s="406"/>
      <c r="K85" s="407"/>
      <c r="L85" s="406"/>
      <c r="M85" s="407"/>
      <c r="N85" s="406"/>
      <c r="O85" s="407"/>
      <c r="P85" s="406"/>
      <c r="Q85" s="407"/>
      <c r="R85" s="406"/>
      <c r="S85" s="407"/>
      <c r="T85" s="406"/>
    </row>
    <row r="86" spans="1:21">
      <c r="A86" s="417" t="s">
        <v>64</v>
      </c>
      <c r="B86" s="396" t="s">
        <v>65</v>
      </c>
      <c r="C86" s="397">
        <v>50</v>
      </c>
      <c r="D86" s="396"/>
      <c r="E86" s="405"/>
      <c r="F86" s="406"/>
      <c r="G86" s="407"/>
      <c r="H86" s="406"/>
      <c r="I86" s="407"/>
      <c r="J86" s="406"/>
      <c r="K86" s="407"/>
      <c r="L86" s="406"/>
      <c r="M86" s="407"/>
      <c r="N86" s="406"/>
      <c r="O86" s="407"/>
      <c r="P86" s="406"/>
      <c r="Q86" s="407"/>
      <c r="R86" s="406"/>
      <c r="S86" s="407"/>
      <c r="T86" s="406"/>
    </row>
    <row r="87" spans="1:21">
      <c r="A87" s="417" t="s">
        <v>66</v>
      </c>
      <c r="B87" s="414" t="s">
        <v>8</v>
      </c>
      <c r="C87" s="408">
        <v>500</v>
      </c>
      <c r="D87" s="396"/>
      <c r="E87" s="405"/>
      <c r="F87" s="406"/>
      <c r="G87" s="407"/>
      <c r="H87" s="406"/>
      <c r="I87" s="407"/>
      <c r="J87" s="406"/>
      <c r="K87" s="407"/>
      <c r="L87" s="406"/>
      <c r="M87" s="407"/>
      <c r="N87" s="406"/>
      <c r="O87" s="407"/>
      <c r="P87" s="406"/>
      <c r="Q87" s="407"/>
      <c r="R87" s="406"/>
      <c r="S87" s="407"/>
      <c r="T87" s="406"/>
    </row>
    <row r="88" spans="1:21">
      <c r="A88" s="417" t="s">
        <v>67</v>
      </c>
      <c r="B88" s="396" t="s">
        <v>13</v>
      </c>
      <c r="C88" s="397">
        <v>50</v>
      </c>
      <c r="D88" s="396"/>
      <c r="E88" s="405"/>
      <c r="F88" s="406"/>
      <c r="G88" s="407"/>
      <c r="H88" s="406"/>
      <c r="I88" s="407"/>
      <c r="J88" s="406"/>
      <c r="K88" s="407"/>
      <c r="L88" s="406"/>
      <c r="M88" s="407"/>
      <c r="N88" s="406"/>
      <c r="O88" s="407"/>
      <c r="P88" s="406"/>
      <c r="Q88" s="407"/>
      <c r="R88" s="406"/>
      <c r="S88" s="407"/>
      <c r="T88" s="406"/>
    </row>
    <row r="89" spans="1:21">
      <c r="A89" s="417" t="s">
        <v>68</v>
      </c>
      <c r="B89" s="414" t="s">
        <v>12</v>
      </c>
      <c r="C89" s="408">
        <v>4500</v>
      </c>
      <c r="D89" s="396"/>
      <c r="E89" s="405"/>
      <c r="F89" s="406"/>
      <c r="G89" s="407"/>
      <c r="H89" s="406"/>
      <c r="I89" s="407"/>
      <c r="J89" s="406"/>
      <c r="K89" s="407"/>
      <c r="L89" s="406"/>
      <c r="M89" s="407"/>
      <c r="N89" s="406"/>
      <c r="O89" s="407"/>
      <c r="P89" s="406"/>
      <c r="Q89" s="407"/>
      <c r="R89" s="406"/>
      <c r="S89" s="407"/>
      <c r="T89" s="406"/>
    </row>
    <row r="90" spans="1:21">
      <c r="A90" s="417" t="s">
        <v>69</v>
      </c>
      <c r="B90" s="396" t="s">
        <v>4</v>
      </c>
      <c r="C90" s="397">
        <v>80</v>
      </c>
      <c r="D90" s="396"/>
      <c r="E90" s="405"/>
      <c r="F90" s="406"/>
      <c r="G90" s="407"/>
      <c r="H90" s="406"/>
      <c r="I90" s="407"/>
      <c r="J90" s="406"/>
      <c r="K90" s="407"/>
      <c r="L90" s="406"/>
      <c r="M90" s="407"/>
      <c r="N90" s="406"/>
      <c r="O90" s="407"/>
      <c r="P90" s="406"/>
      <c r="Q90" s="407"/>
      <c r="R90" s="406"/>
      <c r="S90" s="407"/>
      <c r="T90" s="406"/>
    </row>
    <row r="91" spans="1:21" ht="29.25" customHeight="1">
      <c r="A91" s="374" t="s">
        <v>418</v>
      </c>
      <c r="B91" s="410"/>
      <c r="C91" s="402"/>
      <c r="D91" s="375"/>
      <c r="E91" s="377"/>
      <c r="F91" s="375"/>
      <c r="G91" s="375"/>
      <c r="H91" s="375"/>
      <c r="I91" s="375"/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</row>
    <row r="92" spans="1:21" ht="50.4">
      <c r="A92" s="436" t="s">
        <v>421</v>
      </c>
      <c r="B92" s="410"/>
      <c r="C92" s="402"/>
      <c r="D92" s="375"/>
      <c r="E92" s="377"/>
      <c r="F92" s="375"/>
      <c r="G92" s="375"/>
      <c r="H92" s="375"/>
      <c r="I92" s="375"/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</row>
    <row r="93" spans="1:21">
      <c r="A93" s="417" t="s">
        <v>427</v>
      </c>
      <c r="B93" s="418" t="s">
        <v>12</v>
      </c>
      <c r="C93" s="419">
        <v>5</v>
      </c>
      <c r="D93" s="420"/>
      <c r="E93" s="405"/>
      <c r="F93" s="406"/>
      <c r="G93" s="407"/>
      <c r="H93" s="406"/>
      <c r="I93" s="407"/>
      <c r="J93" s="406"/>
      <c r="K93" s="407"/>
      <c r="L93" s="406"/>
      <c r="M93" s="407"/>
      <c r="N93" s="406"/>
      <c r="O93" s="407"/>
      <c r="P93" s="406"/>
      <c r="Q93" s="407"/>
      <c r="R93" s="406"/>
      <c r="S93" s="407">
        <v>10</v>
      </c>
      <c r="T93" s="406"/>
      <c r="U93" s="1" t="s">
        <v>435</v>
      </c>
    </row>
    <row r="94" spans="1:21">
      <c r="A94" s="417" t="s">
        <v>428</v>
      </c>
      <c r="B94" s="418" t="s">
        <v>28</v>
      </c>
      <c r="C94" s="419">
        <v>10</v>
      </c>
      <c r="D94" s="420"/>
      <c r="E94" s="405"/>
      <c r="F94" s="406"/>
      <c r="G94" s="407"/>
      <c r="H94" s="406"/>
      <c r="I94" s="407"/>
      <c r="J94" s="406"/>
      <c r="K94" s="407"/>
      <c r="L94" s="406"/>
      <c r="M94" s="407"/>
      <c r="N94" s="406"/>
      <c r="O94" s="407"/>
      <c r="P94" s="406"/>
      <c r="Q94" s="407"/>
      <c r="R94" s="406"/>
      <c r="S94" s="407"/>
      <c r="T94" s="406"/>
    </row>
    <row r="95" spans="1:21">
      <c r="A95" s="417" t="s">
        <v>429</v>
      </c>
      <c r="B95" s="418" t="s">
        <v>28</v>
      </c>
      <c r="C95" s="419">
        <v>5</v>
      </c>
      <c r="D95" s="420"/>
      <c r="E95" s="405"/>
      <c r="F95" s="406"/>
      <c r="G95" s="407"/>
      <c r="H95" s="406"/>
      <c r="I95" s="407"/>
      <c r="J95" s="406"/>
      <c r="K95" s="407"/>
      <c r="L95" s="406"/>
      <c r="M95" s="407"/>
      <c r="N95" s="406"/>
      <c r="O95" s="407">
        <v>5</v>
      </c>
      <c r="P95" s="406"/>
      <c r="Q95" s="407"/>
      <c r="R95" s="406"/>
      <c r="S95" s="407"/>
      <c r="T95" s="406"/>
    </row>
    <row r="96" spans="1:21">
      <c r="A96" s="417" t="s">
        <v>430</v>
      </c>
      <c r="B96" s="418" t="s">
        <v>12</v>
      </c>
      <c r="C96" s="419">
        <v>5</v>
      </c>
      <c r="D96" s="420"/>
      <c r="E96" s="405"/>
      <c r="F96" s="406"/>
      <c r="G96" s="407"/>
      <c r="H96" s="406"/>
      <c r="I96" s="407"/>
      <c r="J96" s="406"/>
      <c r="K96" s="407"/>
      <c r="L96" s="406"/>
      <c r="M96" s="407"/>
      <c r="N96" s="406"/>
      <c r="O96" s="407"/>
      <c r="P96" s="406"/>
      <c r="Q96" s="407"/>
      <c r="R96" s="406"/>
      <c r="S96" s="407"/>
      <c r="T96" s="406"/>
    </row>
    <row r="97" spans="1:20">
      <c r="A97" s="417" t="s">
        <v>431</v>
      </c>
      <c r="B97" s="418" t="s">
        <v>4</v>
      </c>
      <c r="C97" s="419">
        <v>80</v>
      </c>
      <c r="D97" s="420"/>
      <c r="E97" s="405"/>
      <c r="F97" s="406"/>
      <c r="G97" s="407"/>
      <c r="H97" s="406"/>
      <c r="I97" s="407"/>
      <c r="J97" s="406"/>
      <c r="K97" s="407"/>
      <c r="L97" s="406"/>
      <c r="M97" s="407"/>
      <c r="N97" s="406"/>
      <c r="O97" s="407"/>
      <c r="P97" s="406"/>
      <c r="Q97" s="407"/>
      <c r="R97" s="406"/>
      <c r="S97" s="407"/>
      <c r="T97" s="406"/>
    </row>
    <row r="98" spans="1:20">
      <c r="A98" s="417" t="s">
        <v>47</v>
      </c>
      <c r="B98" s="418" t="s">
        <v>12</v>
      </c>
      <c r="C98" s="419">
        <v>250</v>
      </c>
      <c r="D98" s="420"/>
      <c r="E98" s="405"/>
      <c r="F98" s="406"/>
      <c r="G98" s="407"/>
      <c r="H98" s="406"/>
      <c r="I98" s="407"/>
      <c r="J98" s="406"/>
      <c r="K98" s="407"/>
      <c r="L98" s="406"/>
      <c r="M98" s="407"/>
      <c r="N98" s="406"/>
      <c r="O98" s="407">
        <v>250</v>
      </c>
      <c r="P98" s="406"/>
      <c r="Q98" s="407"/>
      <c r="R98" s="406"/>
      <c r="S98" s="407"/>
      <c r="T98" s="406"/>
    </row>
    <row r="99" spans="1:20">
      <c r="A99" s="374" t="s">
        <v>419</v>
      </c>
      <c r="B99" s="410"/>
      <c r="C99" s="402"/>
      <c r="D99" s="375"/>
      <c r="E99" s="377"/>
      <c r="F99" s="375"/>
      <c r="G99" s="375"/>
      <c r="H99" s="375"/>
      <c r="I99" s="375"/>
      <c r="J99" s="375"/>
      <c r="K99" s="375"/>
      <c r="L99" s="375"/>
      <c r="M99" s="375"/>
      <c r="N99" s="375"/>
      <c r="O99" s="375"/>
      <c r="P99" s="375"/>
      <c r="Q99" s="375"/>
      <c r="R99" s="375"/>
      <c r="S99" s="375"/>
      <c r="T99" s="375"/>
    </row>
    <row r="100" spans="1:20">
      <c r="A100" s="374" t="s">
        <v>420</v>
      </c>
      <c r="B100" s="410"/>
      <c r="C100" s="402"/>
      <c r="D100" s="375"/>
      <c r="E100" s="377"/>
      <c r="F100" s="375"/>
      <c r="G100" s="375"/>
      <c r="H100" s="375"/>
      <c r="I100" s="375"/>
      <c r="J100" s="375"/>
      <c r="K100" s="375"/>
      <c r="L100" s="375"/>
      <c r="M100" s="375"/>
      <c r="N100" s="375"/>
      <c r="O100" s="375"/>
      <c r="P100" s="375"/>
      <c r="Q100" s="375"/>
      <c r="R100" s="375"/>
      <c r="S100" s="375"/>
      <c r="T100" s="375"/>
    </row>
    <row r="101" spans="1:20">
      <c r="A101" s="417" t="s">
        <v>41</v>
      </c>
      <c r="B101" s="418" t="s">
        <v>12</v>
      </c>
      <c r="C101" s="419">
        <v>180</v>
      </c>
      <c r="D101" s="420"/>
      <c r="E101" s="405"/>
      <c r="F101" s="406"/>
      <c r="G101" s="407"/>
      <c r="H101" s="406"/>
      <c r="I101" s="407"/>
      <c r="J101" s="406"/>
      <c r="K101" s="407"/>
      <c r="L101" s="406"/>
      <c r="M101" s="407"/>
      <c r="N101" s="406"/>
      <c r="O101" s="407">
        <v>50</v>
      </c>
      <c r="P101" s="406"/>
      <c r="Q101" s="407"/>
      <c r="R101" s="406"/>
      <c r="S101" s="407"/>
      <c r="T101" s="406"/>
    </row>
    <row r="102" spans="1:20">
      <c r="A102" s="417" t="s">
        <v>58</v>
      </c>
      <c r="B102" s="418" t="s">
        <v>4</v>
      </c>
      <c r="C102" s="419">
        <v>10</v>
      </c>
      <c r="D102" s="420"/>
      <c r="E102" s="405"/>
      <c r="F102" s="406"/>
      <c r="G102" s="407"/>
      <c r="H102" s="406"/>
      <c r="I102" s="407"/>
      <c r="J102" s="406"/>
      <c r="K102" s="407"/>
      <c r="L102" s="406"/>
      <c r="M102" s="407"/>
      <c r="N102" s="406"/>
      <c r="O102" s="407"/>
      <c r="P102" s="406"/>
      <c r="Q102" s="407"/>
      <c r="R102" s="406"/>
      <c r="S102" s="407"/>
      <c r="T102" s="406"/>
    </row>
    <row r="103" spans="1:20">
      <c r="A103" s="417" t="s">
        <v>59</v>
      </c>
      <c r="B103" s="418" t="s">
        <v>4</v>
      </c>
      <c r="C103" s="419">
        <v>75</v>
      </c>
      <c r="D103" s="420"/>
      <c r="E103" s="405"/>
      <c r="F103" s="406"/>
      <c r="G103" s="407"/>
      <c r="H103" s="406"/>
      <c r="I103" s="407"/>
      <c r="J103" s="406"/>
      <c r="K103" s="407"/>
      <c r="L103" s="406"/>
      <c r="M103" s="407"/>
      <c r="N103" s="406"/>
      <c r="O103" s="407"/>
      <c r="P103" s="406"/>
      <c r="Q103" s="407"/>
      <c r="R103" s="406"/>
      <c r="S103" s="407"/>
      <c r="T103" s="406"/>
    </row>
    <row r="104" spans="1:20">
      <c r="A104" s="417" t="s">
        <v>60</v>
      </c>
      <c r="B104" s="420" t="s">
        <v>28</v>
      </c>
      <c r="C104" s="437">
        <v>250</v>
      </c>
      <c r="D104" s="420"/>
      <c r="E104" s="405"/>
      <c r="F104" s="406"/>
      <c r="G104" s="407"/>
      <c r="H104" s="406"/>
      <c r="I104" s="407"/>
      <c r="J104" s="406"/>
      <c r="K104" s="407"/>
      <c r="L104" s="406"/>
      <c r="M104" s="407"/>
      <c r="N104" s="406"/>
      <c r="O104" s="407">
        <v>70</v>
      </c>
      <c r="P104" s="406"/>
      <c r="Q104" s="407"/>
      <c r="R104" s="406"/>
      <c r="S104" s="407"/>
      <c r="T104" s="406"/>
    </row>
    <row r="105" spans="1:20">
      <c r="A105" s="374" t="s">
        <v>422</v>
      </c>
      <c r="B105" s="410"/>
      <c r="C105" s="402"/>
      <c r="D105" s="375"/>
      <c r="E105" s="377"/>
      <c r="F105" s="375"/>
      <c r="G105" s="375"/>
      <c r="H105" s="375"/>
      <c r="I105" s="375"/>
      <c r="J105" s="375"/>
      <c r="K105" s="375"/>
      <c r="L105" s="375"/>
      <c r="M105" s="375"/>
      <c r="N105" s="375"/>
      <c r="O105" s="375"/>
      <c r="P105" s="375"/>
      <c r="Q105" s="375"/>
      <c r="R105" s="375"/>
      <c r="S105" s="375"/>
      <c r="T105" s="375"/>
    </row>
    <row r="106" spans="1:20">
      <c r="A106" s="374" t="s">
        <v>423</v>
      </c>
      <c r="B106" s="410"/>
      <c r="C106" s="402"/>
      <c r="D106" s="375"/>
      <c r="E106" s="377"/>
      <c r="F106" s="375"/>
      <c r="G106" s="375"/>
      <c r="H106" s="375"/>
      <c r="I106" s="375"/>
      <c r="J106" s="375"/>
      <c r="K106" s="375"/>
      <c r="L106" s="375"/>
      <c r="M106" s="375"/>
      <c r="N106" s="375"/>
      <c r="O106" s="375"/>
      <c r="P106" s="375"/>
      <c r="Q106" s="375"/>
      <c r="R106" s="375"/>
      <c r="S106" s="375"/>
      <c r="T106" s="375"/>
    </row>
    <row r="107" spans="1:20" ht="12.6" customHeight="1">
      <c r="A107" s="417"/>
      <c r="B107" s="375"/>
      <c r="C107" s="376"/>
      <c r="D107" s="375"/>
    </row>
  </sheetData>
  <mergeCells count="10">
    <mergeCell ref="M2:N2"/>
    <mergeCell ref="O2:P2"/>
    <mergeCell ref="Q2:R2"/>
    <mergeCell ref="S2:T2"/>
    <mergeCell ref="A2:A3"/>
    <mergeCell ref="B2:D2"/>
    <mergeCell ref="E2:F2"/>
    <mergeCell ref="G2:H2"/>
    <mergeCell ref="I2:J2"/>
    <mergeCell ref="K2:L2"/>
  </mergeCells>
  <printOptions horizontalCentered="1"/>
  <pageMargins left="0.31496062992125984" right="0.31496062992125984" top="0.35433070866141736" bottom="0.74803149606299213" header="0.31496062992125984" footer="0.31496062992125984"/>
  <pageSetup paperSize="9" scale="55" fitToHeight="2" orientation="landscape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5A568-6591-4E73-B0DA-42C432693929}">
  <dimension ref="A1:AA587"/>
  <sheetViews>
    <sheetView view="pageBreakPreview" zoomScale="80" zoomScaleNormal="100" zoomScaleSheetLayoutView="80" workbookViewId="0">
      <pane ySplit="5" topLeftCell="A470" activePane="bottomLeft" state="frozen"/>
      <selection pane="bottomLeft" activeCell="E480" activeCellId="1" sqref="E483:E484 E480"/>
    </sheetView>
  </sheetViews>
  <sheetFormatPr defaultColWidth="9.109375" defaultRowHeight="24.6"/>
  <cols>
    <col min="1" max="1" width="53.33203125" style="7" customWidth="1"/>
    <col min="2" max="2" width="10.88671875" style="6" customWidth="1"/>
    <col min="3" max="3" width="14" style="6" customWidth="1"/>
    <col min="4" max="4" width="17.44140625" style="6" hidden="1" customWidth="1"/>
    <col min="5" max="5" width="12.44140625" style="6" customWidth="1"/>
    <col min="6" max="6" width="12.33203125" style="6" customWidth="1"/>
    <col min="7" max="7" width="12.44140625" style="6" customWidth="1"/>
    <col min="8" max="8" width="11.44140625" style="6" customWidth="1"/>
    <col min="9" max="9" width="11.88671875" style="6" customWidth="1"/>
    <col min="10" max="10" width="11.44140625" style="6" customWidth="1"/>
    <col min="11" max="11" width="11.33203125" style="6" customWidth="1"/>
    <col min="12" max="12" width="11.44140625" style="6" customWidth="1"/>
    <col min="13" max="14" width="11.6640625" style="6" customWidth="1"/>
    <col min="15" max="15" width="11.44140625" style="6" customWidth="1"/>
    <col min="16" max="16" width="10.88671875" style="6" customWidth="1"/>
    <col min="17" max="17" width="30.33203125" style="6" hidden="1" customWidth="1"/>
    <col min="18" max="18" width="9.109375" style="6"/>
    <col min="19" max="19" width="7.33203125" style="6" customWidth="1"/>
    <col min="20" max="20" width="9.109375" style="6" customWidth="1"/>
    <col min="21" max="21" width="8.44140625" style="6" customWidth="1"/>
    <col min="22" max="27" width="9.109375" style="6"/>
    <col min="28" max="28" width="7.6640625" style="6" customWidth="1"/>
    <col min="29" max="16384" width="9.109375" style="6"/>
  </cols>
  <sheetData>
    <row r="1" spans="1:17" ht="31.5" customHeight="1">
      <c r="A1" s="897" t="s">
        <v>82</v>
      </c>
      <c r="B1" s="897"/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</row>
    <row r="2" spans="1:17" ht="13.5" customHeight="1"/>
    <row r="3" spans="1:17" ht="37.5" customHeight="1">
      <c r="A3" s="898" t="s">
        <v>46</v>
      </c>
      <c r="B3" s="899" t="s">
        <v>2</v>
      </c>
      <c r="C3" s="899" t="s">
        <v>29</v>
      </c>
      <c r="D3" s="900" t="s">
        <v>83</v>
      </c>
      <c r="E3" s="900" t="s">
        <v>84</v>
      </c>
      <c r="F3" s="899" t="s">
        <v>1</v>
      </c>
      <c r="G3" s="899"/>
      <c r="H3" s="899"/>
      <c r="I3" s="899"/>
      <c r="J3" s="899"/>
      <c r="K3" s="899"/>
      <c r="L3" s="899"/>
      <c r="M3" s="899"/>
      <c r="N3" s="899"/>
      <c r="O3" s="899"/>
      <c r="P3" s="899"/>
      <c r="Q3" s="9"/>
    </row>
    <row r="4" spans="1:17">
      <c r="A4" s="898"/>
      <c r="B4" s="899"/>
      <c r="C4" s="899"/>
      <c r="D4" s="901"/>
      <c r="E4" s="903"/>
      <c r="F4" s="905" t="s">
        <v>85</v>
      </c>
      <c r="G4" s="905"/>
      <c r="H4" s="905"/>
      <c r="I4" s="905"/>
      <c r="J4" s="905"/>
      <c r="K4" s="899" t="s">
        <v>86</v>
      </c>
      <c r="L4" s="899" t="s">
        <v>87</v>
      </c>
      <c r="M4" s="899" t="s">
        <v>88</v>
      </c>
      <c r="N4" s="899" t="s">
        <v>89</v>
      </c>
      <c r="O4" s="898" t="s">
        <v>90</v>
      </c>
      <c r="P4" s="898" t="s">
        <v>91</v>
      </c>
      <c r="Q4" s="11"/>
    </row>
    <row r="5" spans="1:17">
      <c r="A5" s="898"/>
      <c r="B5" s="899"/>
      <c r="C5" s="899"/>
      <c r="D5" s="902"/>
      <c r="E5" s="904"/>
      <c r="F5" s="10" t="s">
        <v>92</v>
      </c>
      <c r="G5" s="10" t="s">
        <v>93</v>
      </c>
      <c r="H5" s="10" t="s">
        <v>94</v>
      </c>
      <c r="I5" s="10" t="s">
        <v>95</v>
      </c>
      <c r="J5" s="10" t="s">
        <v>44</v>
      </c>
      <c r="K5" s="906"/>
      <c r="L5" s="899"/>
      <c r="M5" s="899"/>
      <c r="N5" s="899"/>
      <c r="O5" s="898"/>
      <c r="P5" s="898"/>
      <c r="Q5" s="12"/>
    </row>
    <row r="6" spans="1:17" s="17" customFormat="1" ht="27" hidden="1" customHeight="1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5"/>
      <c r="L6" s="14"/>
      <c r="M6" s="14"/>
      <c r="N6" s="14"/>
      <c r="O6" s="14"/>
      <c r="P6" s="14"/>
      <c r="Q6" s="16"/>
    </row>
    <row r="7" spans="1:17" s="23" customFormat="1" ht="32.25" hidden="1" customHeight="1">
      <c r="A7" s="867" t="s">
        <v>97</v>
      </c>
      <c r="B7" s="873" t="s">
        <v>98</v>
      </c>
      <c r="C7" s="895" t="s">
        <v>99</v>
      </c>
      <c r="D7" s="20">
        <v>53</v>
      </c>
      <c r="E7" s="20">
        <v>53</v>
      </c>
      <c r="F7" s="21"/>
      <c r="G7" s="21"/>
      <c r="H7" s="21"/>
      <c r="I7" s="20"/>
      <c r="J7" s="22"/>
      <c r="K7" s="20">
        <v>52</v>
      </c>
      <c r="L7" s="20">
        <v>51</v>
      </c>
      <c r="M7" s="20">
        <v>50</v>
      </c>
      <c r="N7" s="20"/>
      <c r="O7" s="20"/>
      <c r="P7" s="20"/>
      <c r="Q7" s="9"/>
    </row>
    <row r="8" spans="1:17" s="23" customFormat="1" hidden="1">
      <c r="A8" s="868"/>
      <c r="B8" s="874"/>
      <c r="C8" s="896"/>
      <c r="D8" s="20"/>
      <c r="E8" s="20"/>
      <c r="F8" s="19"/>
      <c r="G8" s="19"/>
      <c r="H8" s="19"/>
      <c r="I8" s="20"/>
      <c r="J8" s="22"/>
      <c r="K8" s="20"/>
      <c r="L8" s="20"/>
      <c r="M8" s="20"/>
      <c r="N8" s="20"/>
      <c r="O8" s="20"/>
      <c r="P8" s="20"/>
      <c r="Q8" s="9"/>
    </row>
    <row r="9" spans="1:17" s="23" customFormat="1" ht="32.25" hidden="1" customHeight="1">
      <c r="A9" s="867" t="s">
        <v>100</v>
      </c>
      <c r="B9" s="873" t="s">
        <v>98</v>
      </c>
      <c r="C9" s="878" t="s">
        <v>101</v>
      </c>
      <c r="D9" s="25">
        <v>35</v>
      </c>
      <c r="E9" s="25">
        <v>35</v>
      </c>
      <c r="F9" s="18"/>
      <c r="G9" s="18"/>
      <c r="H9" s="18"/>
      <c r="I9" s="25"/>
      <c r="J9" s="22"/>
      <c r="K9" s="20">
        <v>34</v>
      </c>
      <c r="L9" s="20">
        <v>33</v>
      </c>
      <c r="M9" s="20">
        <v>30</v>
      </c>
      <c r="N9" s="20"/>
      <c r="O9" s="20"/>
      <c r="P9" s="20"/>
      <c r="Q9" s="9"/>
    </row>
    <row r="10" spans="1:17" s="23" customFormat="1" hidden="1">
      <c r="A10" s="868"/>
      <c r="B10" s="874"/>
      <c r="C10" s="879"/>
      <c r="D10" s="25"/>
      <c r="E10" s="25"/>
      <c r="F10" s="18"/>
      <c r="G10" s="18"/>
      <c r="H10" s="18"/>
      <c r="I10" s="25"/>
      <c r="J10" s="22"/>
      <c r="K10" s="20"/>
      <c r="L10" s="20"/>
      <c r="M10" s="20"/>
      <c r="N10" s="20"/>
      <c r="O10" s="20"/>
      <c r="P10" s="20"/>
      <c r="Q10" s="9"/>
    </row>
    <row r="11" spans="1:17" s="23" customFormat="1" ht="28.5" hidden="1" customHeight="1">
      <c r="A11" s="876" t="s">
        <v>102</v>
      </c>
      <c r="B11" s="873" t="s">
        <v>4</v>
      </c>
      <c r="C11" s="878" t="s">
        <v>99</v>
      </c>
      <c r="D11" s="26">
        <v>1.28</v>
      </c>
      <c r="E11" s="26">
        <v>1.28</v>
      </c>
      <c r="F11" s="20"/>
      <c r="G11" s="20"/>
      <c r="H11" s="20"/>
      <c r="I11" s="26"/>
      <c r="J11" s="22"/>
      <c r="K11" s="26">
        <v>1.36</v>
      </c>
      <c r="L11" s="26">
        <v>1.45</v>
      </c>
      <c r="M11" s="26">
        <v>1.7</v>
      </c>
      <c r="N11" s="26"/>
      <c r="O11" s="26"/>
      <c r="P11" s="20"/>
      <c r="Q11" s="9"/>
    </row>
    <row r="12" spans="1:17" s="23" customFormat="1" ht="21" hidden="1" customHeight="1">
      <c r="A12" s="877"/>
      <c r="B12" s="874"/>
      <c r="C12" s="879"/>
      <c r="D12" s="26"/>
      <c r="E12" s="26"/>
      <c r="F12" s="20"/>
      <c r="G12" s="20"/>
      <c r="H12" s="20"/>
      <c r="I12" s="26"/>
      <c r="J12" s="22"/>
      <c r="K12" s="26"/>
      <c r="L12" s="26"/>
      <c r="M12" s="26"/>
      <c r="N12" s="26"/>
      <c r="O12" s="26"/>
      <c r="P12" s="20"/>
      <c r="Q12" s="9"/>
    </row>
    <row r="13" spans="1:17" ht="30" customHeight="1">
      <c r="A13" s="882" t="s">
        <v>103</v>
      </c>
      <c r="B13" s="883"/>
      <c r="C13" s="883"/>
      <c r="D13" s="883"/>
      <c r="E13" s="883"/>
      <c r="F13" s="883"/>
      <c r="G13" s="883"/>
      <c r="H13" s="883"/>
      <c r="I13" s="883"/>
      <c r="J13" s="883"/>
      <c r="K13" s="883"/>
      <c r="L13" s="883"/>
      <c r="M13" s="883"/>
      <c r="N13" s="883"/>
      <c r="O13" s="883"/>
      <c r="P13" s="883"/>
      <c r="Q13" s="9"/>
    </row>
    <row r="14" spans="1:17" ht="34.5" customHeight="1">
      <c r="A14" s="884" t="s">
        <v>104</v>
      </c>
      <c r="B14" s="885"/>
      <c r="C14" s="885"/>
      <c r="D14" s="885"/>
      <c r="E14" s="885"/>
      <c r="F14" s="885"/>
      <c r="G14" s="885"/>
      <c r="H14" s="885"/>
      <c r="I14" s="885"/>
      <c r="J14" s="885"/>
      <c r="K14" s="885"/>
      <c r="L14" s="885"/>
      <c r="M14" s="885"/>
      <c r="N14" s="885"/>
      <c r="O14" s="885"/>
      <c r="P14" s="885"/>
      <c r="Q14" s="9"/>
    </row>
    <row r="15" spans="1:17">
      <c r="A15" s="886" t="s">
        <v>105</v>
      </c>
      <c r="B15" s="887"/>
      <c r="C15" s="887"/>
      <c r="D15" s="887"/>
      <c r="E15" s="887"/>
      <c r="F15" s="887"/>
      <c r="G15" s="887"/>
      <c r="H15" s="887"/>
      <c r="I15" s="887"/>
      <c r="J15" s="887"/>
      <c r="K15" s="887"/>
      <c r="L15" s="887"/>
      <c r="M15" s="887"/>
      <c r="N15" s="887"/>
      <c r="O15" s="887"/>
      <c r="P15" s="887"/>
      <c r="Q15" s="9"/>
    </row>
    <row r="16" spans="1:17" s="29" customFormat="1" ht="34.5" hidden="1" customHeight="1">
      <c r="A16" s="867" t="s">
        <v>106</v>
      </c>
      <c r="B16" s="18" t="s">
        <v>12</v>
      </c>
      <c r="C16" s="8" t="s">
        <v>99</v>
      </c>
      <c r="D16" s="8"/>
      <c r="E16" s="8"/>
      <c r="F16" s="27">
        <f>F17</f>
        <v>0</v>
      </c>
      <c r="G16" s="27">
        <f t="shared" ref="G16:I16" si="0">G17</f>
        <v>0</v>
      </c>
      <c r="H16" s="27">
        <f t="shared" si="0"/>
        <v>0</v>
      </c>
      <c r="I16" s="27">
        <f t="shared" si="0"/>
        <v>700</v>
      </c>
      <c r="J16" s="27">
        <f>SUM(F16:I16)</f>
        <v>700</v>
      </c>
      <c r="K16" s="27">
        <f>K17</f>
        <v>800</v>
      </c>
      <c r="L16" s="27">
        <f t="shared" ref="L16:M16" si="1">L17</f>
        <v>900</v>
      </c>
      <c r="M16" s="28">
        <f t="shared" si="1"/>
        <v>1000</v>
      </c>
      <c r="N16" s="28"/>
      <c r="O16" s="27"/>
      <c r="P16" s="27"/>
      <c r="Q16" s="9"/>
    </row>
    <row r="17" spans="1:18" ht="30.75" hidden="1" customHeight="1">
      <c r="A17" s="868"/>
      <c r="B17" s="24"/>
      <c r="C17" s="20" t="s">
        <v>107</v>
      </c>
      <c r="D17" s="24"/>
      <c r="E17" s="24"/>
      <c r="F17" s="30"/>
      <c r="G17" s="30"/>
      <c r="H17" s="30"/>
      <c r="I17" s="31">
        <v>700</v>
      </c>
      <c r="J17" s="31">
        <v>700</v>
      </c>
      <c r="K17" s="31">
        <v>800</v>
      </c>
      <c r="L17" s="31">
        <v>900</v>
      </c>
      <c r="M17" s="32">
        <v>1000</v>
      </c>
      <c r="N17" s="32"/>
      <c r="O17" s="33"/>
      <c r="P17" s="33"/>
      <c r="Q17" s="9"/>
    </row>
    <row r="18" spans="1:18" ht="36.75" hidden="1" customHeight="1">
      <c r="A18" s="888" t="s">
        <v>108</v>
      </c>
      <c r="B18" s="34" t="s">
        <v>12</v>
      </c>
      <c r="C18" s="8" t="s">
        <v>99</v>
      </c>
      <c r="D18" s="35"/>
      <c r="E18" s="35"/>
      <c r="F18" s="36">
        <f>F19</f>
        <v>0</v>
      </c>
      <c r="G18" s="36">
        <f t="shared" ref="G18:I18" si="2">G19</f>
        <v>0</v>
      </c>
      <c r="H18" s="36">
        <f t="shared" si="2"/>
        <v>0</v>
      </c>
      <c r="I18" s="36">
        <f t="shared" si="2"/>
        <v>200</v>
      </c>
      <c r="J18" s="27">
        <f>SUM(F18:I18)</f>
        <v>200</v>
      </c>
      <c r="K18" s="27">
        <f>K19</f>
        <v>250</v>
      </c>
      <c r="L18" s="27">
        <f t="shared" ref="L18:M18" si="3">L19</f>
        <v>300</v>
      </c>
      <c r="M18" s="27">
        <f t="shared" si="3"/>
        <v>350</v>
      </c>
      <c r="N18" s="27"/>
      <c r="O18" s="27"/>
      <c r="P18" s="27"/>
      <c r="Q18" s="9"/>
    </row>
    <row r="19" spans="1:18" ht="36.75" hidden="1" customHeight="1">
      <c r="A19" s="868"/>
      <c r="B19" s="24"/>
      <c r="C19" s="20" t="s">
        <v>107</v>
      </c>
      <c r="D19" s="24"/>
      <c r="E19" s="24"/>
      <c r="F19" s="37"/>
      <c r="G19" s="37"/>
      <c r="H19" s="37"/>
      <c r="I19" s="31">
        <v>200</v>
      </c>
      <c r="J19" s="31">
        <v>200</v>
      </c>
      <c r="K19" s="31">
        <v>250</v>
      </c>
      <c r="L19" s="31">
        <v>300</v>
      </c>
      <c r="M19" s="31">
        <v>350</v>
      </c>
      <c r="N19" s="31"/>
      <c r="O19" s="31"/>
      <c r="P19" s="31"/>
      <c r="Q19" s="9"/>
    </row>
    <row r="20" spans="1:18" ht="30.75" customHeight="1">
      <c r="A20" s="865" t="s">
        <v>109</v>
      </c>
      <c r="B20" s="34" t="s">
        <v>8</v>
      </c>
      <c r="C20" s="8" t="s">
        <v>99</v>
      </c>
      <c r="D20" s="35"/>
      <c r="E20" s="35"/>
      <c r="F20" s="38"/>
      <c r="G20" s="38"/>
      <c r="H20" s="38"/>
      <c r="I20" s="39"/>
      <c r="J20" s="39"/>
      <c r="K20" s="39"/>
      <c r="L20" s="39"/>
      <c r="M20" s="39"/>
      <c r="N20" s="39"/>
      <c r="O20" s="39"/>
      <c r="P20" s="39"/>
      <c r="Q20" s="9"/>
    </row>
    <row r="21" spans="1:18" ht="41.25" customHeight="1">
      <c r="A21" s="866"/>
      <c r="B21" s="40"/>
      <c r="C21" s="20" t="s">
        <v>110</v>
      </c>
      <c r="D21" s="41">
        <f>SUM(D22:D26)</f>
        <v>407.5</v>
      </c>
      <c r="E21" s="41">
        <f>SUM(E22:E26)</f>
        <v>367.5</v>
      </c>
      <c r="F21" s="42"/>
      <c r="G21" s="42"/>
      <c r="H21" s="42"/>
      <c r="I21" s="41"/>
      <c r="J21" s="9"/>
      <c r="K21" s="41"/>
      <c r="L21" s="41"/>
      <c r="M21" s="41"/>
      <c r="N21" s="41"/>
      <c r="O21" s="41"/>
      <c r="P21" s="41"/>
      <c r="Q21" s="9"/>
    </row>
    <row r="22" spans="1:18" s="45" customFormat="1" ht="73.8">
      <c r="A22" s="43" t="s">
        <v>111</v>
      </c>
      <c r="B22" s="40"/>
      <c r="C22" s="20"/>
      <c r="D22" s="41">
        <v>220</v>
      </c>
      <c r="E22" s="41">
        <v>220</v>
      </c>
      <c r="F22" s="42"/>
      <c r="G22" s="42"/>
      <c r="H22" s="42"/>
      <c r="I22" s="41"/>
      <c r="J22" s="9"/>
      <c r="K22" s="41"/>
      <c r="L22" s="41"/>
      <c r="M22" s="41"/>
      <c r="N22" s="41"/>
      <c r="O22" s="41"/>
      <c r="P22" s="41"/>
      <c r="Q22" s="44"/>
      <c r="R22" s="45" t="s">
        <v>112</v>
      </c>
    </row>
    <row r="23" spans="1:18" s="45" customFormat="1" ht="49.2">
      <c r="A23" s="43" t="s">
        <v>113</v>
      </c>
      <c r="B23" s="40"/>
      <c r="C23" s="20"/>
      <c r="D23" s="41">
        <v>110</v>
      </c>
      <c r="E23" s="41">
        <v>70</v>
      </c>
      <c r="F23" s="42"/>
      <c r="G23" s="42"/>
      <c r="H23" s="42"/>
      <c r="I23" s="41"/>
      <c r="J23" s="9">
        <v>110</v>
      </c>
      <c r="K23" s="41">
        <v>180</v>
      </c>
      <c r="L23" s="41">
        <v>180</v>
      </c>
      <c r="M23" s="41">
        <v>180</v>
      </c>
      <c r="N23" s="41">
        <v>180</v>
      </c>
      <c r="O23" s="41">
        <v>900</v>
      </c>
      <c r="P23" s="41">
        <v>900</v>
      </c>
      <c r="Q23" s="44"/>
    </row>
    <row r="24" spans="1:18" ht="44.25" customHeight="1">
      <c r="A24" s="43" t="s">
        <v>114</v>
      </c>
      <c r="B24" s="40"/>
      <c r="C24" s="20"/>
      <c r="D24" s="41"/>
      <c r="E24" s="41"/>
      <c r="F24" s="42"/>
      <c r="G24" s="42"/>
      <c r="H24" s="42"/>
      <c r="I24" s="41"/>
      <c r="J24" s="9"/>
      <c r="K24" s="41"/>
      <c r="L24" s="41"/>
      <c r="M24" s="41"/>
      <c r="N24" s="41"/>
      <c r="O24" s="41"/>
      <c r="P24" s="41"/>
      <c r="Q24" s="9"/>
    </row>
    <row r="25" spans="1:18" s="45" customFormat="1" ht="98.4">
      <c r="A25" s="46" t="s">
        <v>115</v>
      </c>
      <c r="B25" s="40"/>
      <c r="C25" s="20"/>
      <c r="D25" s="41">
        <v>39</v>
      </c>
      <c r="E25" s="47">
        <v>39</v>
      </c>
      <c r="F25" s="48"/>
      <c r="G25" s="48"/>
      <c r="H25" s="48"/>
      <c r="I25" s="47">
        <v>39</v>
      </c>
      <c r="J25" s="49">
        <v>39</v>
      </c>
      <c r="K25" s="47">
        <v>41</v>
      </c>
      <c r="L25" s="47">
        <v>43</v>
      </c>
      <c r="M25" s="47">
        <v>45</v>
      </c>
      <c r="N25" s="47">
        <v>45</v>
      </c>
      <c r="O25" s="47">
        <f>45*4</f>
        <v>180</v>
      </c>
      <c r="P25" s="47">
        <f>N25*5</f>
        <v>225</v>
      </c>
      <c r="Q25" s="44"/>
    </row>
    <row r="26" spans="1:18" s="45" customFormat="1" ht="47.25" customHeight="1">
      <c r="A26" s="46" t="s">
        <v>116</v>
      </c>
      <c r="B26" s="40"/>
      <c r="C26" s="20"/>
      <c r="D26" s="41">
        <v>38.5</v>
      </c>
      <c r="E26" s="47">
        <v>38.5</v>
      </c>
      <c r="F26" s="48"/>
      <c r="G26" s="48"/>
      <c r="H26" s="48"/>
      <c r="I26" s="47">
        <v>64</v>
      </c>
      <c r="J26" s="49">
        <v>64</v>
      </c>
      <c r="K26" s="47">
        <f>J26+5</f>
        <v>69</v>
      </c>
      <c r="L26" s="47">
        <f t="shared" ref="L26:N26" si="4">K26+5</f>
        <v>74</v>
      </c>
      <c r="M26" s="47">
        <f t="shared" si="4"/>
        <v>79</v>
      </c>
      <c r="N26" s="47">
        <f t="shared" si="4"/>
        <v>84</v>
      </c>
      <c r="O26" s="47">
        <f>M26*4</f>
        <v>316</v>
      </c>
      <c r="P26" s="47">
        <f>M26*5</f>
        <v>395</v>
      </c>
      <c r="Q26" s="44"/>
    </row>
    <row r="27" spans="1:18" hidden="1">
      <c r="A27" s="50"/>
      <c r="B27" s="40"/>
      <c r="C27" s="51" t="s">
        <v>117</v>
      </c>
      <c r="D27" s="51"/>
      <c r="E27" s="51"/>
      <c r="F27" s="42"/>
      <c r="G27" s="42"/>
      <c r="H27" s="42"/>
      <c r="I27" s="42"/>
      <c r="J27" s="51"/>
      <c r="K27" s="42"/>
      <c r="L27" s="42"/>
      <c r="M27" s="42"/>
      <c r="N27" s="42"/>
      <c r="O27" s="42"/>
      <c r="P27" s="42"/>
      <c r="Q27" s="9"/>
    </row>
    <row r="28" spans="1:18" hidden="1">
      <c r="A28" s="50"/>
      <c r="B28" s="40"/>
      <c r="C28" s="51" t="s">
        <v>118</v>
      </c>
      <c r="D28" s="51"/>
      <c r="E28" s="51"/>
      <c r="F28" s="42"/>
      <c r="G28" s="42"/>
      <c r="H28" s="42"/>
      <c r="I28" s="42"/>
      <c r="J28" s="51"/>
      <c r="K28" s="42"/>
      <c r="L28" s="42"/>
      <c r="M28" s="42"/>
      <c r="N28" s="42"/>
      <c r="O28" s="42"/>
      <c r="P28" s="42"/>
      <c r="Q28" s="9"/>
    </row>
    <row r="29" spans="1:18" hidden="1">
      <c r="A29" s="50"/>
      <c r="B29" s="40"/>
      <c r="C29" s="51" t="s">
        <v>119</v>
      </c>
      <c r="D29" s="51"/>
      <c r="E29" s="51"/>
      <c r="F29" s="42"/>
      <c r="G29" s="42"/>
      <c r="H29" s="42"/>
      <c r="I29" s="42"/>
      <c r="J29" s="51"/>
      <c r="K29" s="42"/>
      <c r="L29" s="42"/>
      <c r="M29" s="42"/>
      <c r="N29" s="42"/>
      <c r="O29" s="42"/>
      <c r="P29" s="42"/>
      <c r="Q29" s="9"/>
    </row>
    <row r="30" spans="1:18" hidden="1">
      <c r="A30" s="50"/>
      <c r="B30" s="40"/>
      <c r="C30" s="51" t="s">
        <v>120</v>
      </c>
      <c r="D30" s="51"/>
      <c r="E30" s="51"/>
      <c r="F30" s="42"/>
      <c r="G30" s="42"/>
      <c r="H30" s="42"/>
      <c r="I30" s="42"/>
      <c r="J30" s="51"/>
      <c r="K30" s="42"/>
      <c r="L30" s="42"/>
      <c r="M30" s="42"/>
      <c r="N30" s="42"/>
      <c r="O30" s="42"/>
      <c r="P30" s="42"/>
      <c r="Q30" s="9"/>
    </row>
    <row r="31" spans="1:18" hidden="1">
      <c r="A31" s="50"/>
      <c r="B31" s="40"/>
      <c r="C31" s="51" t="s">
        <v>107</v>
      </c>
      <c r="D31" s="51"/>
      <c r="E31" s="51"/>
      <c r="F31" s="42"/>
      <c r="G31" s="42"/>
      <c r="H31" s="42"/>
      <c r="I31" s="42"/>
      <c r="J31" s="51"/>
      <c r="K31" s="42"/>
      <c r="L31" s="42"/>
      <c r="M31" s="42"/>
      <c r="N31" s="42"/>
      <c r="O31" s="42"/>
      <c r="P31" s="42"/>
      <c r="Q31" s="9"/>
    </row>
    <row r="32" spans="1:18" hidden="1">
      <c r="A32" s="50"/>
      <c r="B32" s="40"/>
      <c r="C32" s="51" t="s">
        <v>121</v>
      </c>
      <c r="D32" s="51"/>
      <c r="E32" s="51"/>
      <c r="F32" s="32"/>
      <c r="G32" s="32"/>
      <c r="H32" s="32"/>
      <c r="I32" s="32"/>
      <c r="J32" s="51"/>
      <c r="K32" s="32"/>
      <c r="L32" s="32"/>
      <c r="M32" s="32"/>
      <c r="N32" s="32"/>
      <c r="O32" s="32"/>
      <c r="P32" s="32"/>
      <c r="Q32" s="9"/>
    </row>
    <row r="33" spans="1:17" ht="26.25" hidden="1" customHeight="1">
      <c r="A33" s="50"/>
      <c r="B33" s="40"/>
      <c r="C33" s="51" t="s">
        <v>122</v>
      </c>
      <c r="D33" s="51"/>
      <c r="E33" s="51"/>
      <c r="F33" s="42"/>
      <c r="G33" s="42"/>
      <c r="H33" s="42"/>
      <c r="I33" s="42"/>
      <c r="J33" s="51"/>
      <c r="K33" s="52"/>
      <c r="L33" s="52"/>
      <c r="M33" s="52"/>
      <c r="N33" s="52"/>
      <c r="O33" s="41"/>
      <c r="P33" s="52"/>
      <c r="Q33" s="9"/>
    </row>
    <row r="34" spans="1:17" hidden="1">
      <c r="A34" s="50"/>
      <c r="B34" s="40"/>
      <c r="C34" s="51" t="s">
        <v>123</v>
      </c>
      <c r="D34" s="51"/>
      <c r="E34" s="51"/>
      <c r="F34" s="42"/>
      <c r="G34" s="42"/>
      <c r="H34" s="42"/>
      <c r="I34" s="32"/>
      <c r="J34" s="51"/>
      <c r="K34" s="32"/>
      <c r="L34" s="32"/>
      <c r="M34" s="32"/>
      <c r="N34" s="32"/>
      <c r="O34" s="32"/>
      <c r="P34" s="32"/>
      <c r="Q34" s="9"/>
    </row>
    <row r="35" spans="1:17" hidden="1">
      <c r="A35" s="50"/>
      <c r="B35" s="40"/>
      <c r="C35" s="51" t="s">
        <v>124</v>
      </c>
      <c r="D35" s="51"/>
      <c r="E35" s="51"/>
      <c r="F35" s="42"/>
      <c r="G35" s="42"/>
      <c r="H35" s="42"/>
      <c r="I35" s="42"/>
      <c r="J35" s="51"/>
      <c r="K35" s="32"/>
      <c r="L35" s="32"/>
      <c r="M35" s="32"/>
      <c r="N35" s="32"/>
      <c r="O35" s="32"/>
      <c r="P35" s="32"/>
      <c r="Q35" s="9"/>
    </row>
    <row r="36" spans="1:17" hidden="1">
      <c r="A36" s="50"/>
      <c r="B36" s="40"/>
      <c r="C36" s="51" t="s">
        <v>125</v>
      </c>
      <c r="D36" s="51"/>
      <c r="E36" s="51"/>
      <c r="F36" s="42"/>
      <c r="G36" s="42"/>
      <c r="H36" s="42"/>
      <c r="I36" s="32"/>
      <c r="J36" s="51"/>
      <c r="K36" s="32"/>
      <c r="L36" s="32"/>
      <c r="M36" s="32"/>
      <c r="N36" s="32"/>
      <c r="O36" s="42"/>
      <c r="P36" s="32"/>
      <c r="Q36" s="9"/>
    </row>
    <row r="37" spans="1:17" hidden="1">
      <c r="A37" s="50"/>
      <c r="B37" s="40"/>
      <c r="C37" s="51" t="s">
        <v>126</v>
      </c>
      <c r="D37" s="51"/>
      <c r="E37" s="51"/>
      <c r="F37" s="42"/>
      <c r="G37" s="42"/>
      <c r="H37" s="42"/>
      <c r="I37" s="42"/>
      <c r="J37" s="51"/>
      <c r="K37" s="42"/>
      <c r="L37" s="42"/>
      <c r="M37" s="42"/>
      <c r="N37" s="42"/>
      <c r="O37" s="42"/>
      <c r="P37" s="42"/>
      <c r="Q37" s="9"/>
    </row>
    <row r="38" spans="1:17" hidden="1">
      <c r="A38" s="50"/>
      <c r="B38" s="40"/>
      <c r="C38" s="51" t="s">
        <v>127</v>
      </c>
      <c r="D38" s="51"/>
      <c r="E38" s="51"/>
      <c r="F38" s="42"/>
      <c r="G38" s="42"/>
      <c r="H38" s="42"/>
      <c r="I38" s="42"/>
      <c r="J38" s="51"/>
      <c r="K38" s="42"/>
      <c r="L38" s="42"/>
      <c r="M38" s="42"/>
      <c r="N38" s="42"/>
      <c r="O38" s="42"/>
      <c r="P38" s="42"/>
      <c r="Q38" s="9"/>
    </row>
    <row r="39" spans="1:17" hidden="1">
      <c r="A39" s="50"/>
      <c r="B39" s="40"/>
      <c r="C39" s="51" t="s">
        <v>128</v>
      </c>
      <c r="D39" s="51"/>
      <c r="E39" s="51"/>
      <c r="F39" s="42"/>
      <c r="G39" s="42"/>
      <c r="H39" s="42"/>
      <c r="I39" s="42"/>
      <c r="J39" s="51"/>
      <c r="K39" s="42"/>
      <c r="L39" s="42"/>
      <c r="M39" s="42"/>
      <c r="N39" s="42"/>
      <c r="O39" s="53"/>
      <c r="P39" s="53"/>
      <c r="Q39" s="9"/>
    </row>
    <row r="40" spans="1:17" hidden="1">
      <c r="A40" s="50"/>
      <c r="B40" s="40"/>
      <c r="C40" s="51" t="s">
        <v>129</v>
      </c>
      <c r="D40" s="51"/>
      <c r="E40" s="51"/>
      <c r="F40" s="42"/>
      <c r="G40" s="42"/>
      <c r="H40" s="42"/>
      <c r="I40" s="32"/>
      <c r="J40" s="51"/>
      <c r="K40" s="42"/>
      <c r="L40" s="32"/>
      <c r="M40" s="32"/>
      <c r="N40" s="32"/>
      <c r="O40" s="32"/>
      <c r="P40" s="32"/>
      <c r="Q40" s="9"/>
    </row>
    <row r="41" spans="1:17" hidden="1">
      <c r="A41" s="50"/>
      <c r="B41" s="40"/>
      <c r="C41" s="51" t="s">
        <v>130</v>
      </c>
      <c r="D41" s="51"/>
      <c r="E41" s="51"/>
      <c r="F41" s="42"/>
      <c r="G41" s="42"/>
      <c r="H41" s="42"/>
      <c r="I41" s="54"/>
      <c r="J41" s="51"/>
      <c r="K41" s="54"/>
      <c r="L41" s="54"/>
      <c r="M41" s="54"/>
      <c r="N41" s="54"/>
      <c r="O41" s="54"/>
      <c r="P41" s="54"/>
      <c r="Q41" s="9"/>
    </row>
    <row r="42" spans="1:17" hidden="1">
      <c r="A42" s="50"/>
      <c r="B42" s="40"/>
      <c r="C42" s="51" t="s">
        <v>131</v>
      </c>
      <c r="D42" s="51"/>
      <c r="E42" s="51"/>
      <c r="F42" s="42"/>
      <c r="G42" s="42"/>
      <c r="H42" s="42"/>
      <c r="I42" s="42"/>
      <c r="J42" s="51"/>
      <c r="K42" s="42"/>
      <c r="L42" s="42"/>
      <c r="M42" s="42"/>
      <c r="N42" s="42"/>
      <c r="O42" s="42"/>
      <c r="P42" s="42"/>
      <c r="Q42" s="9"/>
    </row>
    <row r="43" spans="1:17" ht="23.25" hidden="1" customHeight="1">
      <c r="A43" s="50"/>
      <c r="B43" s="40"/>
      <c r="C43" s="55" t="s">
        <v>132</v>
      </c>
      <c r="D43" s="55"/>
      <c r="E43" s="55"/>
      <c r="F43" s="42"/>
      <c r="G43" s="42"/>
      <c r="H43" s="42"/>
      <c r="I43" s="42"/>
      <c r="J43" s="55"/>
      <c r="K43" s="42"/>
      <c r="L43" s="42"/>
      <c r="M43" s="42"/>
      <c r="N43" s="42"/>
      <c r="O43" s="42"/>
      <c r="P43" s="42"/>
      <c r="Q43" s="9"/>
    </row>
    <row r="44" spans="1:17" ht="45.6" hidden="1">
      <c r="A44" s="50"/>
      <c r="B44" s="40"/>
      <c r="C44" s="56" t="s">
        <v>133</v>
      </c>
      <c r="D44" s="56"/>
      <c r="E44" s="56"/>
      <c r="F44" s="42"/>
      <c r="G44" s="42"/>
      <c r="H44" s="42"/>
      <c r="I44" s="42"/>
      <c r="J44" s="56"/>
      <c r="K44" s="42"/>
      <c r="L44" s="42"/>
      <c r="M44" s="42"/>
      <c r="N44" s="42"/>
      <c r="O44" s="42"/>
      <c r="P44" s="42"/>
      <c r="Q44" s="9"/>
    </row>
    <row r="45" spans="1:17" ht="45.6" hidden="1">
      <c r="A45" s="50"/>
      <c r="B45" s="40"/>
      <c r="C45" s="56" t="s">
        <v>134</v>
      </c>
      <c r="D45" s="56"/>
      <c r="E45" s="56"/>
      <c r="F45" s="42"/>
      <c r="G45" s="42"/>
      <c r="H45" s="42"/>
      <c r="I45" s="42"/>
      <c r="J45" s="56"/>
      <c r="K45" s="42"/>
      <c r="L45" s="42"/>
      <c r="M45" s="42"/>
      <c r="N45" s="42"/>
      <c r="O45" s="42"/>
      <c r="P45" s="42"/>
      <c r="Q45" s="9"/>
    </row>
    <row r="46" spans="1:17" ht="91.2" hidden="1">
      <c r="A46" s="50"/>
      <c r="B46" s="40"/>
      <c r="C46" s="56" t="s">
        <v>135</v>
      </c>
      <c r="D46" s="56"/>
      <c r="E46" s="56"/>
      <c r="F46" s="25"/>
      <c r="G46" s="25"/>
      <c r="H46" s="57"/>
      <c r="I46" s="57"/>
      <c r="J46" s="56"/>
      <c r="K46" s="25"/>
      <c r="L46" s="25"/>
      <c r="M46" s="25"/>
      <c r="N46" s="25"/>
      <c r="O46" s="25"/>
      <c r="P46" s="25"/>
      <c r="Q46" s="9"/>
    </row>
    <row r="47" spans="1:17" ht="45.6" hidden="1">
      <c r="A47" s="50"/>
      <c r="B47" s="40"/>
      <c r="C47" s="56" t="s">
        <v>136</v>
      </c>
      <c r="D47" s="56"/>
      <c r="E47" s="56"/>
      <c r="F47" s="42"/>
      <c r="G47" s="42"/>
      <c r="H47" s="42"/>
      <c r="I47" s="42"/>
      <c r="J47" s="56"/>
      <c r="K47" s="42"/>
      <c r="L47" s="42"/>
      <c r="M47" s="42"/>
      <c r="N47" s="42"/>
      <c r="O47" s="42"/>
      <c r="P47" s="42"/>
      <c r="Q47" s="9"/>
    </row>
    <row r="48" spans="1:17" ht="24" hidden="1" customHeight="1">
      <c r="A48" s="50"/>
      <c r="B48" s="40"/>
      <c r="C48" s="56" t="s">
        <v>137</v>
      </c>
      <c r="D48" s="56"/>
      <c r="E48" s="56"/>
      <c r="F48" s="42"/>
      <c r="G48" s="42"/>
      <c r="H48" s="42"/>
      <c r="I48" s="42"/>
      <c r="J48" s="56"/>
      <c r="K48" s="42"/>
      <c r="L48" s="42"/>
      <c r="M48" s="42"/>
      <c r="N48" s="42"/>
      <c r="O48" s="42"/>
      <c r="P48" s="42"/>
      <c r="Q48" s="9"/>
    </row>
    <row r="49" spans="1:19" ht="68.400000000000006" hidden="1">
      <c r="A49" s="50"/>
      <c r="B49" s="40"/>
      <c r="C49" s="56" t="s">
        <v>138</v>
      </c>
      <c r="D49" s="56"/>
      <c r="E49" s="56"/>
      <c r="F49" s="32"/>
      <c r="G49" s="32"/>
      <c r="H49" s="32"/>
      <c r="I49" s="32"/>
      <c r="J49" s="56"/>
      <c r="K49" s="42"/>
      <c r="L49" s="42"/>
      <c r="M49" s="42"/>
      <c r="N49" s="42"/>
      <c r="O49" s="42"/>
      <c r="P49" s="42"/>
      <c r="Q49" s="9"/>
    </row>
    <row r="50" spans="1:19" ht="24" hidden="1" customHeight="1">
      <c r="A50" s="50"/>
      <c r="B50" s="40"/>
      <c r="C50" s="56" t="s">
        <v>139</v>
      </c>
      <c r="D50" s="56"/>
      <c r="E50" s="56"/>
      <c r="F50" s="32"/>
      <c r="G50" s="32"/>
      <c r="H50" s="32"/>
      <c r="I50" s="32"/>
      <c r="J50" s="56"/>
      <c r="K50" s="42"/>
      <c r="L50" s="42"/>
      <c r="M50" s="42"/>
      <c r="N50" s="42"/>
      <c r="O50" s="42"/>
      <c r="P50" s="42"/>
      <c r="Q50" s="9"/>
    </row>
    <row r="51" spans="1:19" ht="24" hidden="1" customHeight="1">
      <c r="A51" s="50"/>
      <c r="B51" s="40"/>
      <c r="C51" s="56" t="s">
        <v>140</v>
      </c>
      <c r="D51" s="56"/>
      <c r="E51" s="56"/>
      <c r="F51" s="58"/>
      <c r="G51" s="58"/>
      <c r="H51" s="58"/>
      <c r="I51" s="42"/>
      <c r="J51" s="56"/>
      <c r="K51" s="59"/>
      <c r="L51" s="59"/>
      <c r="M51" s="59"/>
      <c r="N51" s="59"/>
      <c r="O51" s="59"/>
      <c r="P51" s="59"/>
      <c r="Q51" s="42"/>
      <c r="R51" s="60"/>
      <c r="S51" s="60"/>
    </row>
    <row r="52" spans="1:19" ht="68.400000000000006" hidden="1">
      <c r="A52" s="50"/>
      <c r="B52" s="40"/>
      <c r="C52" s="56" t="s">
        <v>141</v>
      </c>
      <c r="D52" s="56"/>
      <c r="E52" s="56"/>
      <c r="F52" s="42"/>
      <c r="G52" s="42"/>
      <c r="H52" s="42"/>
      <c r="I52" s="42"/>
      <c r="J52" s="56"/>
      <c r="K52" s="42"/>
      <c r="L52" s="42"/>
      <c r="M52" s="42"/>
      <c r="N52" s="42"/>
      <c r="O52" s="42"/>
      <c r="P52" s="42"/>
      <c r="Q52" s="9"/>
    </row>
    <row r="53" spans="1:19" ht="24" hidden="1" customHeight="1">
      <c r="A53" s="50"/>
      <c r="B53" s="40"/>
      <c r="C53" s="56" t="s">
        <v>142</v>
      </c>
      <c r="D53" s="56"/>
      <c r="E53" s="56"/>
      <c r="F53" s="42"/>
      <c r="G53" s="42"/>
      <c r="H53" s="42"/>
      <c r="I53" s="42"/>
      <c r="J53" s="56"/>
      <c r="K53" s="42"/>
      <c r="L53" s="42"/>
      <c r="M53" s="42"/>
      <c r="N53" s="42"/>
      <c r="O53" s="42"/>
      <c r="P53" s="42"/>
      <c r="Q53" s="9"/>
    </row>
    <row r="54" spans="1:19" ht="23.25" hidden="1" customHeight="1">
      <c r="A54" s="50"/>
      <c r="B54" s="40"/>
      <c r="C54" s="56" t="s">
        <v>143</v>
      </c>
      <c r="D54" s="56"/>
      <c r="E54" s="56"/>
      <c r="F54" s="42"/>
      <c r="G54" s="42"/>
      <c r="H54" s="42"/>
      <c r="I54" s="42"/>
      <c r="J54" s="56"/>
      <c r="K54" s="42"/>
      <c r="L54" s="42"/>
      <c r="M54" s="42"/>
      <c r="N54" s="42"/>
      <c r="O54" s="42"/>
      <c r="P54" s="42"/>
      <c r="Q54" s="9"/>
    </row>
    <row r="55" spans="1:19" ht="24" hidden="1" customHeight="1">
      <c r="A55" s="50"/>
      <c r="B55" s="40"/>
      <c r="C55" s="56" t="s">
        <v>144</v>
      </c>
      <c r="D55" s="56"/>
      <c r="E55" s="56"/>
      <c r="F55" s="42"/>
      <c r="G55" s="42"/>
      <c r="H55" s="42"/>
      <c r="I55" s="42"/>
      <c r="J55" s="56"/>
      <c r="K55" s="42"/>
      <c r="L55" s="42"/>
      <c r="M55" s="42"/>
      <c r="N55" s="42"/>
      <c r="O55" s="42"/>
      <c r="P55" s="42"/>
      <c r="Q55" s="9"/>
    </row>
    <row r="56" spans="1:19" ht="68.400000000000006" hidden="1">
      <c r="A56" s="50"/>
      <c r="B56" s="40"/>
      <c r="C56" s="56" t="s">
        <v>145</v>
      </c>
      <c r="D56" s="56"/>
      <c r="E56" s="56"/>
      <c r="F56" s="42"/>
      <c r="G56" s="42"/>
      <c r="H56" s="42"/>
      <c r="I56" s="42"/>
      <c r="J56" s="56"/>
      <c r="K56" s="42"/>
      <c r="L56" s="42"/>
      <c r="M56" s="42"/>
      <c r="N56" s="42"/>
      <c r="O56" s="42"/>
      <c r="P56" s="42"/>
      <c r="Q56" s="9"/>
    </row>
    <row r="57" spans="1:19" ht="24" hidden="1" customHeight="1">
      <c r="A57" s="50"/>
      <c r="B57" s="40"/>
      <c r="C57" s="56" t="s">
        <v>146</v>
      </c>
      <c r="D57" s="56"/>
      <c r="E57" s="56"/>
      <c r="F57" s="42"/>
      <c r="G57" s="42"/>
      <c r="H57" s="42"/>
      <c r="I57" s="42"/>
      <c r="J57" s="56"/>
      <c r="K57" s="42"/>
      <c r="L57" s="42"/>
      <c r="M57" s="42"/>
      <c r="N57" s="42"/>
      <c r="O57" s="42"/>
      <c r="P57" s="42"/>
      <c r="Q57" s="9"/>
    </row>
    <row r="58" spans="1:19" ht="24" hidden="1" customHeight="1">
      <c r="A58" s="50"/>
      <c r="B58" s="40"/>
      <c r="C58" s="56" t="s">
        <v>147</v>
      </c>
      <c r="D58" s="56"/>
      <c r="E58" s="56"/>
      <c r="F58" s="42"/>
      <c r="G58" s="42"/>
      <c r="H58" s="42"/>
      <c r="I58" s="42"/>
      <c r="J58" s="56"/>
      <c r="K58" s="42"/>
      <c r="L58" s="42"/>
      <c r="M58" s="42"/>
      <c r="N58" s="42"/>
      <c r="O58" s="42"/>
      <c r="P58" s="42"/>
      <c r="Q58" s="9"/>
    </row>
    <row r="59" spans="1:19" ht="68.400000000000006" hidden="1">
      <c r="A59" s="50"/>
      <c r="B59" s="40"/>
      <c r="C59" s="56" t="s">
        <v>148</v>
      </c>
      <c r="D59" s="56"/>
      <c r="E59" s="56"/>
      <c r="F59" s="42"/>
      <c r="G59" s="42"/>
      <c r="H59" s="42"/>
      <c r="I59" s="42"/>
      <c r="J59" s="56"/>
      <c r="K59" s="42"/>
      <c r="L59" s="42"/>
      <c r="M59" s="42"/>
      <c r="N59" s="42"/>
      <c r="O59" s="42"/>
      <c r="P59" s="42"/>
      <c r="Q59" s="9"/>
    </row>
    <row r="60" spans="1:19" ht="68.400000000000006" hidden="1">
      <c r="A60" s="50"/>
      <c r="B60" s="40"/>
      <c r="C60" s="56" t="s">
        <v>149</v>
      </c>
      <c r="D60" s="56"/>
      <c r="E60" s="56"/>
      <c r="F60" s="42"/>
      <c r="G60" s="42"/>
      <c r="H60" s="42"/>
      <c r="I60" s="42"/>
      <c r="J60" s="56"/>
      <c r="K60" s="42"/>
      <c r="L60" s="42"/>
      <c r="M60" s="42"/>
      <c r="N60" s="42"/>
      <c r="O60" s="42"/>
      <c r="P60" s="42"/>
      <c r="Q60" s="9"/>
    </row>
    <row r="61" spans="1:19" ht="24" hidden="1" customHeight="1">
      <c r="A61" s="50"/>
      <c r="B61" s="40"/>
      <c r="C61" s="56" t="s">
        <v>150</v>
      </c>
      <c r="D61" s="56"/>
      <c r="E61" s="56"/>
      <c r="F61" s="42"/>
      <c r="G61" s="42"/>
      <c r="H61" s="42"/>
      <c r="I61" s="42"/>
      <c r="J61" s="56"/>
      <c r="K61" s="42"/>
      <c r="L61" s="42"/>
      <c r="M61" s="42"/>
      <c r="N61" s="42"/>
      <c r="O61" s="42"/>
      <c r="P61" s="42"/>
      <c r="Q61" s="9"/>
    </row>
    <row r="62" spans="1:19" ht="24" hidden="1" customHeight="1">
      <c r="A62" s="50"/>
      <c r="B62" s="40"/>
      <c r="C62" s="56" t="s">
        <v>151</v>
      </c>
      <c r="D62" s="56"/>
      <c r="E62" s="56"/>
      <c r="F62" s="42"/>
      <c r="G62" s="42"/>
      <c r="H62" s="42"/>
      <c r="I62" s="42"/>
      <c r="J62" s="56"/>
      <c r="K62" s="42"/>
      <c r="L62" s="42"/>
      <c r="M62" s="42"/>
      <c r="N62" s="42"/>
      <c r="O62" s="42"/>
      <c r="P62" s="42"/>
      <c r="Q62" s="9"/>
    </row>
    <row r="63" spans="1:19" ht="91.2" hidden="1">
      <c r="A63" s="50"/>
      <c r="B63" s="40"/>
      <c r="C63" s="56" t="s">
        <v>152</v>
      </c>
      <c r="D63" s="56"/>
      <c r="E63" s="56"/>
      <c r="F63" s="42"/>
      <c r="G63" s="42"/>
      <c r="H63" s="42"/>
      <c r="I63" s="42"/>
      <c r="J63" s="56"/>
      <c r="K63" s="42"/>
      <c r="L63" s="42"/>
      <c r="M63" s="42"/>
      <c r="N63" s="42"/>
      <c r="O63" s="42"/>
      <c r="P63" s="42"/>
      <c r="Q63" s="9"/>
    </row>
    <row r="64" spans="1:19" ht="24" hidden="1" customHeight="1">
      <c r="A64" s="50"/>
      <c r="B64" s="40"/>
      <c r="C64" s="56" t="s">
        <v>153</v>
      </c>
      <c r="D64" s="56"/>
      <c r="E64" s="56"/>
      <c r="F64" s="42"/>
      <c r="G64" s="42"/>
      <c r="H64" s="42"/>
      <c r="I64" s="42"/>
      <c r="J64" s="56"/>
      <c r="K64" s="42"/>
      <c r="L64" s="42"/>
      <c r="M64" s="42"/>
      <c r="N64" s="42"/>
      <c r="O64" s="42"/>
      <c r="P64" s="42"/>
      <c r="Q64" s="9"/>
    </row>
    <row r="65" spans="1:17" ht="114" hidden="1">
      <c r="A65" s="50"/>
      <c r="B65" s="40"/>
      <c r="C65" s="56" t="s">
        <v>154</v>
      </c>
      <c r="D65" s="56"/>
      <c r="E65" s="56"/>
      <c r="F65" s="42"/>
      <c r="G65" s="42"/>
      <c r="H65" s="42"/>
      <c r="I65" s="42"/>
      <c r="J65" s="56"/>
      <c r="K65" s="42"/>
      <c r="L65" s="42"/>
      <c r="M65" s="42"/>
      <c r="N65" s="42"/>
      <c r="O65" s="42"/>
      <c r="P65" s="42"/>
      <c r="Q65" s="9"/>
    </row>
    <row r="66" spans="1:17" ht="68.400000000000006" hidden="1">
      <c r="A66" s="50"/>
      <c r="B66" s="40"/>
      <c r="C66" s="56" t="s">
        <v>155</v>
      </c>
      <c r="D66" s="56"/>
      <c r="E66" s="56"/>
      <c r="F66" s="42"/>
      <c r="G66" s="42"/>
      <c r="H66" s="42"/>
      <c r="I66" s="42"/>
      <c r="J66" s="56"/>
      <c r="K66" s="42"/>
      <c r="L66" s="42"/>
      <c r="M66" s="42"/>
      <c r="N66" s="42"/>
      <c r="O66" s="42"/>
      <c r="P66" s="42"/>
      <c r="Q66" s="9"/>
    </row>
    <row r="67" spans="1:17" ht="68.400000000000006" hidden="1">
      <c r="A67" s="50"/>
      <c r="B67" s="40"/>
      <c r="C67" s="56" t="s">
        <v>156</v>
      </c>
      <c r="D67" s="56"/>
      <c r="E67" s="56"/>
      <c r="F67" s="42"/>
      <c r="G67" s="42"/>
      <c r="H67" s="42"/>
      <c r="I67" s="42"/>
      <c r="J67" s="56"/>
      <c r="K67" s="42"/>
      <c r="L67" s="42"/>
      <c r="M67" s="42"/>
      <c r="N67" s="42"/>
      <c r="O67" s="42"/>
      <c r="P67" s="42"/>
      <c r="Q67" s="9"/>
    </row>
    <row r="68" spans="1:17" ht="91.2" hidden="1">
      <c r="A68" s="50"/>
      <c r="B68" s="40"/>
      <c r="C68" s="56" t="s">
        <v>157</v>
      </c>
      <c r="D68" s="56"/>
      <c r="E68" s="56"/>
      <c r="F68" s="42"/>
      <c r="G68" s="42"/>
      <c r="H68" s="42"/>
      <c r="I68" s="42"/>
      <c r="J68" s="56"/>
      <c r="K68" s="42"/>
      <c r="L68" s="42"/>
      <c r="M68" s="42"/>
      <c r="N68" s="42"/>
      <c r="O68" s="42"/>
      <c r="P68" s="42"/>
      <c r="Q68" s="9"/>
    </row>
    <row r="69" spans="1:17" ht="91.2" hidden="1">
      <c r="A69" s="50"/>
      <c r="B69" s="40"/>
      <c r="C69" s="56" t="s">
        <v>158</v>
      </c>
      <c r="D69" s="56"/>
      <c r="E69" s="56"/>
      <c r="F69" s="42"/>
      <c r="G69" s="42"/>
      <c r="H69" s="42"/>
      <c r="I69" s="42"/>
      <c r="J69" s="56"/>
      <c r="K69" s="42"/>
      <c r="L69" s="42"/>
      <c r="M69" s="42"/>
      <c r="N69" s="42"/>
      <c r="O69" s="42"/>
      <c r="P69" s="42"/>
      <c r="Q69" s="9"/>
    </row>
    <row r="70" spans="1:17" ht="68.400000000000006" hidden="1">
      <c r="A70" s="50"/>
      <c r="B70" s="40"/>
      <c r="C70" s="56" t="s">
        <v>159</v>
      </c>
      <c r="D70" s="56"/>
      <c r="E70" s="56"/>
      <c r="F70" s="42"/>
      <c r="G70" s="42"/>
      <c r="H70" s="42"/>
      <c r="I70" s="42"/>
      <c r="J70" s="56"/>
      <c r="K70" s="42"/>
      <c r="L70" s="42"/>
      <c r="M70" s="42"/>
      <c r="N70" s="42"/>
      <c r="O70" s="42"/>
      <c r="P70" s="42"/>
      <c r="Q70" s="9"/>
    </row>
    <row r="71" spans="1:17" ht="24" hidden="1" customHeight="1">
      <c r="A71" s="50"/>
      <c r="B71" s="40"/>
      <c r="C71" s="56" t="s">
        <v>160</v>
      </c>
      <c r="D71" s="56"/>
      <c r="E71" s="56"/>
      <c r="F71" s="42"/>
      <c r="G71" s="42"/>
      <c r="H71" s="42"/>
      <c r="I71" s="42"/>
      <c r="J71" s="56"/>
      <c r="K71" s="42"/>
      <c r="L71" s="42"/>
      <c r="M71" s="42"/>
      <c r="N71" s="42"/>
      <c r="O71" s="42"/>
      <c r="P71" s="42"/>
      <c r="Q71" s="9"/>
    </row>
    <row r="72" spans="1:17" ht="68.400000000000006" hidden="1">
      <c r="A72" s="50"/>
      <c r="B72" s="40"/>
      <c r="C72" s="56" t="s">
        <v>161</v>
      </c>
      <c r="D72" s="56"/>
      <c r="E72" s="56"/>
      <c r="F72" s="42"/>
      <c r="G72" s="42"/>
      <c r="H72" s="42"/>
      <c r="I72" s="42"/>
      <c r="J72" s="56"/>
      <c r="K72" s="42"/>
      <c r="L72" s="42"/>
      <c r="M72" s="42"/>
      <c r="N72" s="42"/>
      <c r="O72" s="42"/>
      <c r="P72" s="42"/>
      <c r="Q72" s="9"/>
    </row>
    <row r="73" spans="1:17" ht="30.75" hidden="1" customHeight="1">
      <c r="A73" s="50"/>
      <c r="B73" s="40"/>
      <c r="C73" s="56" t="s">
        <v>162</v>
      </c>
      <c r="D73" s="56"/>
      <c r="E73" s="56"/>
      <c r="F73" s="42"/>
      <c r="G73" s="42"/>
      <c r="H73" s="42"/>
      <c r="I73" s="42"/>
      <c r="J73" s="56"/>
      <c r="K73" s="42"/>
      <c r="L73" s="42"/>
      <c r="M73" s="42"/>
      <c r="N73" s="42"/>
      <c r="O73" s="42"/>
      <c r="P73" s="42"/>
      <c r="Q73" s="9"/>
    </row>
    <row r="74" spans="1:17" ht="68.400000000000006" hidden="1">
      <c r="A74" s="50"/>
      <c r="B74" s="40"/>
      <c r="C74" s="56" t="s">
        <v>163</v>
      </c>
      <c r="D74" s="56"/>
      <c r="E74" s="56"/>
      <c r="F74" s="42"/>
      <c r="G74" s="42"/>
      <c r="H74" s="42"/>
      <c r="I74" s="42"/>
      <c r="J74" s="56"/>
      <c r="K74" s="42"/>
      <c r="L74" s="42"/>
      <c r="M74" s="42"/>
      <c r="N74" s="42"/>
      <c r="O74" s="42"/>
      <c r="P74" s="42"/>
      <c r="Q74" s="9"/>
    </row>
    <row r="75" spans="1:17" ht="68.400000000000006" hidden="1">
      <c r="A75" s="50"/>
      <c r="B75" s="40"/>
      <c r="C75" s="56" t="s">
        <v>164</v>
      </c>
      <c r="D75" s="56"/>
      <c r="E75" s="56"/>
      <c r="F75" s="42"/>
      <c r="G75" s="42"/>
      <c r="H75" s="42"/>
      <c r="I75" s="42"/>
      <c r="J75" s="56"/>
      <c r="K75" s="42"/>
      <c r="L75" s="42"/>
      <c r="M75" s="42"/>
      <c r="N75" s="42"/>
      <c r="O75" s="42"/>
      <c r="P75" s="42"/>
      <c r="Q75" s="9"/>
    </row>
    <row r="76" spans="1:17" ht="91.2" hidden="1">
      <c r="A76" s="50"/>
      <c r="B76" s="40"/>
      <c r="C76" s="56" t="s">
        <v>165</v>
      </c>
      <c r="D76" s="56"/>
      <c r="E76" s="56"/>
      <c r="F76" s="42"/>
      <c r="G76" s="42"/>
      <c r="H76" s="42"/>
      <c r="I76" s="42"/>
      <c r="J76" s="56"/>
      <c r="K76" s="42"/>
      <c r="L76" s="42"/>
      <c r="M76" s="42"/>
      <c r="N76" s="42"/>
      <c r="O76" s="42"/>
      <c r="P76" s="42"/>
      <c r="Q76" s="9"/>
    </row>
    <row r="77" spans="1:17" ht="24" hidden="1" customHeight="1">
      <c r="A77" s="50"/>
      <c r="B77" s="40"/>
      <c r="C77" s="56" t="s">
        <v>166</v>
      </c>
      <c r="D77" s="56"/>
      <c r="E77" s="56"/>
      <c r="F77" s="42"/>
      <c r="G77" s="42"/>
      <c r="H77" s="42"/>
      <c r="I77" s="42"/>
      <c r="J77" s="56"/>
      <c r="K77" s="42"/>
      <c r="L77" s="42"/>
      <c r="M77" s="42"/>
      <c r="N77" s="42"/>
      <c r="O77" s="42"/>
      <c r="P77" s="42"/>
      <c r="Q77" s="9"/>
    </row>
    <row r="78" spans="1:17" ht="68.400000000000006" hidden="1">
      <c r="A78" s="50"/>
      <c r="B78" s="40"/>
      <c r="C78" s="56" t="s">
        <v>167</v>
      </c>
      <c r="D78" s="56"/>
      <c r="E78" s="56"/>
      <c r="F78" s="42"/>
      <c r="G78" s="42"/>
      <c r="H78" s="42"/>
      <c r="I78" s="42"/>
      <c r="J78" s="56"/>
      <c r="K78" s="42"/>
      <c r="L78" s="42"/>
      <c r="M78" s="42"/>
      <c r="N78" s="42"/>
      <c r="O78" s="42"/>
      <c r="P78" s="42"/>
      <c r="Q78" s="9"/>
    </row>
    <row r="79" spans="1:17" ht="68.400000000000006" hidden="1">
      <c r="A79" s="50"/>
      <c r="B79" s="40"/>
      <c r="C79" s="56" t="s">
        <v>168</v>
      </c>
      <c r="D79" s="56"/>
      <c r="E79" s="56"/>
      <c r="F79" s="42"/>
      <c r="G79" s="42"/>
      <c r="H79" s="42"/>
      <c r="I79" s="42"/>
      <c r="J79" s="56"/>
      <c r="K79" s="42"/>
      <c r="L79" s="42"/>
      <c r="M79" s="42"/>
      <c r="N79" s="42"/>
      <c r="O79" s="42"/>
      <c r="P79" s="42"/>
      <c r="Q79" s="9"/>
    </row>
    <row r="80" spans="1:17" ht="49.5" hidden="1" customHeight="1">
      <c r="A80" s="50"/>
      <c r="B80" s="40"/>
      <c r="C80" s="56" t="s">
        <v>169</v>
      </c>
      <c r="D80" s="56"/>
      <c r="E80" s="56"/>
      <c r="F80" s="42"/>
      <c r="G80" s="42"/>
      <c r="H80" s="42"/>
      <c r="I80" s="42"/>
      <c r="J80" s="56"/>
      <c r="K80" s="42"/>
      <c r="L80" s="42"/>
      <c r="M80" s="42"/>
      <c r="N80" s="42"/>
      <c r="O80" s="42"/>
      <c r="P80" s="42"/>
      <c r="Q80" s="9"/>
    </row>
    <row r="81" spans="1:17" ht="24.75" hidden="1" customHeight="1">
      <c r="A81" s="50"/>
      <c r="B81" s="40"/>
      <c r="C81" s="56" t="s">
        <v>170</v>
      </c>
      <c r="D81" s="56"/>
      <c r="E81" s="56"/>
      <c r="F81" s="42"/>
      <c r="G81" s="42"/>
      <c r="H81" s="42"/>
      <c r="I81" s="42"/>
      <c r="J81" s="56"/>
      <c r="K81" s="42"/>
      <c r="L81" s="42"/>
      <c r="M81" s="42"/>
      <c r="N81" s="42"/>
      <c r="O81" s="42"/>
      <c r="P81" s="42"/>
      <c r="Q81" s="9"/>
    </row>
    <row r="82" spans="1:17" ht="24" hidden="1" customHeight="1">
      <c r="A82" s="50"/>
      <c r="B82" s="40"/>
      <c r="C82" s="56" t="s">
        <v>171</v>
      </c>
      <c r="D82" s="56"/>
      <c r="E82" s="56"/>
      <c r="F82" s="42"/>
      <c r="G82" s="42"/>
      <c r="H82" s="42"/>
      <c r="I82" s="42"/>
      <c r="J82" s="56"/>
      <c r="K82" s="42"/>
      <c r="L82" s="42"/>
      <c r="M82" s="42"/>
      <c r="N82" s="42"/>
      <c r="O82" s="42"/>
      <c r="P82" s="42"/>
      <c r="Q82" s="9"/>
    </row>
    <row r="83" spans="1:17" ht="68.400000000000006" hidden="1">
      <c r="A83" s="50"/>
      <c r="B83" s="40"/>
      <c r="C83" s="56" t="s">
        <v>172</v>
      </c>
      <c r="D83" s="56"/>
      <c r="E83" s="56"/>
      <c r="F83" s="42"/>
      <c r="G83" s="42"/>
      <c r="H83" s="42"/>
      <c r="I83" s="42"/>
      <c r="J83" s="56"/>
      <c r="K83" s="42"/>
      <c r="L83" s="42"/>
      <c r="M83" s="42"/>
      <c r="N83" s="42"/>
      <c r="O83" s="42"/>
      <c r="P83" s="42"/>
      <c r="Q83" s="9"/>
    </row>
    <row r="84" spans="1:17" ht="24" hidden="1" customHeight="1">
      <c r="A84" s="50"/>
      <c r="B84" s="40"/>
      <c r="C84" s="56" t="s">
        <v>173</v>
      </c>
      <c r="D84" s="56"/>
      <c r="E84" s="56"/>
      <c r="F84" s="42"/>
      <c r="G84" s="42"/>
      <c r="H84" s="42"/>
      <c r="I84" s="42"/>
      <c r="J84" s="56"/>
      <c r="K84" s="42"/>
      <c r="L84" s="42"/>
      <c r="M84" s="42"/>
      <c r="N84" s="42"/>
      <c r="O84" s="42"/>
      <c r="P84" s="42"/>
      <c r="Q84" s="9"/>
    </row>
    <row r="85" spans="1:17" ht="28.5" hidden="1" customHeight="1">
      <c r="A85" s="50"/>
      <c r="B85" s="40"/>
      <c r="C85" s="56" t="s">
        <v>174</v>
      </c>
      <c r="D85" s="56"/>
      <c r="E85" s="56"/>
      <c r="F85" s="42"/>
      <c r="G85" s="42"/>
      <c r="H85" s="42"/>
      <c r="I85" s="42"/>
      <c r="J85" s="56"/>
      <c r="K85" s="42"/>
      <c r="L85" s="42"/>
      <c r="M85" s="42"/>
      <c r="N85" s="42"/>
      <c r="O85" s="42"/>
      <c r="P85" s="42"/>
      <c r="Q85" s="9"/>
    </row>
    <row r="86" spans="1:17" ht="68.400000000000006" hidden="1">
      <c r="A86" s="50"/>
      <c r="B86" s="40"/>
      <c r="C86" s="56" t="s">
        <v>175</v>
      </c>
      <c r="D86" s="56"/>
      <c r="E86" s="56"/>
      <c r="F86" s="42"/>
      <c r="G86" s="42"/>
      <c r="H86" s="42"/>
      <c r="I86" s="42"/>
      <c r="J86" s="56"/>
      <c r="K86" s="42"/>
      <c r="L86" s="42"/>
      <c r="M86" s="42"/>
      <c r="N86" s="42"/>
      <c r="O86" s="42"/>
      <c r="P86" s="42"/>
      <c r="Q86" s="9"/>
    </row>
    <row r="87" spans="1:17" ht="91.2" hidden="1">
      <c r="A87" s="50"/>
      <c r="B87" s="40"/>
      <c r="C87" s="56" t="s">
        <v>176</v>
      </c>
      <c r="D87" s="56"/>
      <c r="E87" s="56"/>
      <c r="F87" s="42"/>
      <c r="G87" s="42"/>
      <c r="H87" s="42"/>
      <c r="I87" s="42"/>
      <c r="J87" s="56"/>
      <c r="K87" s="42"/>
      <c r="L87" s="42"/>
      <c r="M87" s="42"/>
      <c r="N87" s="42"/>
      <c r="O87" s="42"/>
      <c r="P87" s="42"/>
      <c r="Q87" s="9"/>
    </row>
    <row r="88" spans="1:17" ht="68.400000000000006" hidden="1">
      <c r="A88" s="50"/>
      <c r="B88" s="40"/>
      <c r="C88" s="56" t="s">
        <v>177</v>
      </c>
      <c r="D88" s="56"/>
      <c r="E88" s="56"/>
      <c r="F88" s="42"/>
      <c r="G88" s="42"/>
      <c r="H88" s="42"/>
      <c r="I88" s="42"/>
      <c r="J88" s="56"/>
      <c r="K88" s="42"/>
      <c r="L88" s="42"/>
      <c r="M88" s="42"/>
      <c r="N88" s="42"/>
      <c r="O88" s="42"/>
      <c r="P88" s="42"/>
      <c r="Q88" s="9"/>
    </row>
    <row r="89" spans="1:17" ht="24" hidden="1" customHeight="1">
      <c r="A89" s="50"/>
      <c r="B89" s="40"/>
      <c r="C89" s="56" t="s">
        <v>178</v>
      </c>
      <c r="D89" s="56"/>
      <c r="E89" s="56"/>
      <c r="F89" s="42"/>
      <c r="G89" s="42"/>
      <c r="H89" s="42"/>
      <c r="I89" s="42"/>
      <c r="J89" s="56"/>
      <c r="K89" s="42"/>
      <c r="L89" s="42"/>
      <c r="M89" s="42"/>
      <c r="N89" s="42"/>
      <c r="O89" s="42"/>
      <c r="P89" s="42"/>
      <c r="Q89" s="9"/>
    </row>
    <row r="90" spans="1:17" ht="24" hidden="1" customHeight="1">
      <c r="A90" s="50"/>
      <c r="B90" s="40"/>
      <c r="C90" s="56" t="s">
        <v>179</v>
      </c>
      <c r="D90" s="56"/>
      <c r="E90" s="56"/>
      <c r="F90" s="42"/>
      <c r="G90" s="42"/>
      <c r="H90" s="42"/>
      <c r="I90" s="42"/>
      <c r="J90" s="56"/>
      <c r="K90" s="42"/>
      <c r="L90" s="42"/>
      <c r="M90" s="42"/>
      <c r="N90" s="42"/>
      <c r="O90" s="42"/>
      <c r="P90" s="42"/>
      <c r="Q90" s="9"/>
    </row>
    <row r="91" spans="1:17" ht="114" hidden="1">
      <c r="A91" s="50"/>
      <c r="B91" s="40"/>
      <c r="C91" s="56" t="s">
        <v>180</v>
      </c>
      <c r="D91" s="56"/>
      <c r="E91" s="56"/>
      <c r="F91" s="42"/>
      <c r="G91" s="42"/>
      <c r="H91" s="42"/>
      <c r="I91" s="42"/>
      <c r="J91" s="56"/>
      <c r="K91" s="42"/>
      <c r="L91" s="42"/>
      <c r="M91" s="42"/>
      <c r="N91" s="42"/>
      <c r="O91" s="42"/>
      <c r="P91" s="42"/>
      <c r="Q91" s="9"/>
    </row>
    <row r="92" spans="1:17" ht="114" hidden="1">
      <c r="A92" s="50"/>
      <c r="B92" s="40"/>
      <c r="C92" s="56" t="s">
        <v>181</v>
      </c>
      <c r="D92" s="56"/>
      <c r="E92" s="56"/>
      <c r="F92" s="42"/>
      <c r="G92" s="42"/>
      <c r="H92" s="42"/>
      <c r="I92" s="42"/>
      <c r="J92" s="56"/>
      <c r="K92" s="42"/>
      <c r="L92" s="42"/>
      <c r="M92" s="42"/>
      <c r="N92" s="42"/>
      <c r="O92" s="42"/>
      <c r="P92" s="42"/>
      <c r="Q92" s="9"/>
    </row>
    <row r="93" spans="1:17" ht="114" hidden="1">
      <c r="A93" s="50"/>
      <c r="B93" s="40"/>
      <c r="C93" s="56" t="s">
        <v>182</v>
      </c>
      <c r="D93" s="56"/>
      <c r="E93" s="56"/>
      <c r="F93" s="42"/>
      <c r="G93" s="42"/>
      <c r="H93" s="42"/>
      <c r="I93" s="42"/>
      <c r="J93" s="56"/>
      <c r="K93" s="42"/>
      <c r="L93" s="42"/>
      <c r="M93" s="42"/>
      <c r="N93" s="42"/>
      <c r="O93" s="42"/>
      <c r="P93" s="42"/>
      <c r="Q93" s="9"/>
    </row>
    <row r="94" spans="1:17" ht="114" hidden="1">
      <c r="A94" s="50"/>
      <c r="B94" s="40"/>
      <c r="C94" s="56" t="s">
        <v>183</v>
      </c>
      <c r="D94" s="56"/>
      <c r="E94" s="56"/>
      <c r="F94" s="42"/>
      <c r="G94" s="42"/>
      <c r="H94" s="42"/>
      <c r="I94" s="42"/>
      <c r="J94" s="56"/>
      <c r="K94" s="42"/>
      <c r="L94" s="42"/>
      <c r="M94" s="42"/>
      <c r="N94" s="42"/>
      <c r="O94" s="42"/>
      <c r="P94" s="42"/>
      <c r="Q94" s="9"/>
    </row>
    <row r="95" spans="1:17" ht="136.80000000000001" hidden="1">
      <c r="A95" s="50"/>
      <c r="B95" s="40"/>
      <c r="C95" s="56" t="s">
        <v>184</v>
      </c>
      <c r="D95" s="56"/>
      <c r="E95" s="56"/>
      <c r="F95" s="42"/>
      <c r="G95" s="42"/>
      <c r="H95" s="42"/>
      <c r="I95" s="42"/>
      <c r="J95" s="56"/>
      <c r="K95" s="42"/>
      <c r="L95" s="42"/>
      <c r="M95" s="42"/>
      <c r="N95" s="42"/>
      <c r="O95" s="42"/>
      <c r="P95" s="42"/>
      <c r="Q95" s="9"/>
    </row>
    <row r="96" spans="1:17" ht="114" hidden="1">
      <c r="A96" s="50"/>
      <c r="B96" s="40"/>
      <c r="C96" s="56" t="s">
        <v>185</v>
      </c>
      <c r="D96" s="56"/>
      <c r="E96" s="56"/>
      <c r="F96" s="42"/>
      <c r="G96" s="42"/>
      <c r="H96" s="42"/>
      <c r="I96" s="42"/>
      <c r="J96" s="56"/>
      <c r="K96" s="42"/>
      <c r="L96" s="42"/>
      <c r="M96" s="42"/>
      <c r="N96" s="42"/>
      <c r="O96" s="42"/>
      <c r="P96" s="42"/>
      <c r="Q96" s="9"/>
    </row>
    <row r="97" spans="1:17" ht="114" hidden="1">
      <c r="A97" s="50"/>
      <c r="B97" s="40"/>
      <c r="C97" s="56" t="s">
        <v>186</v>
      </c>
      <c r="D97" s="56"/>
      <c r="E97" s="56"/>
      <c r="F97" s="42"/>
      <c r="G97" s="42"/>
      <c r="H97" s="42"/>
      <c r="I97" s="42"/>
      <c r="J97" s="56"/>
      <c r="K97" s="42"/>
      <c r="L97" s="42"/>
      <c r="M97" s="42"/>
      <c r="N97" s="42"/>
      <c r="O97" s="42"/>
      <c r="P97" s="42"/>
      <c r="Q97" s="9"/>
    </row>
    <row r="98" spans="1:17" ht="114" hidden="1">
      <c r="A98" s="50"/>
      <c r="B98" s="40"/>
      <c r="C98" s="56" t="s">
        <v>187</v>
      </c>
      <c r="D98" s="56"/>
      <c r="E98" s="56"/>
      <c r="F98" s="42"/>
      <c r="G98" s="42"/>
      <c r="H98" s="42"/>
      <c r="I98" s="42"/>
      <c r="J98" s="56"/>
      <c r="K98" s="42"/>
      <c r="L98" s="42"/>
      <c r="M98" s="42"/>
      <c r="N98" s="42"/>
      <c r="O98" s="42"/>
      <c r="P98" s="42"/>
      <c r="Q98" s="9"/>
    </row>
    <row r="99" spans="1:17" ht="114" hidden="1">
      <c r="A99" s="50"/>
      <c r="B99" s="40"/>
      <c r="C99" s="56" t="s">
        <v>188</v>
      </c>
      <c r="D99" s="56"/>
      <c r="E99" s="56"/>
      <c r="F99" s="42"/>
      <c r="G99" s="42"/>
      <c r="H99" s="42"/>
      <c r="I99" s="42"/>
      <c r="J99" s="56"/>
      <c r="K99" s="42"/>
      <c r="L99" s="42"/>
      <c r="M99" s="42"/>
      <c r="N99" s="42"/>
      <c r="O99" s="42"/>
      <c r="P99" s="42"/>
      <c r="Q99" s="9"/>
    </row>
    <row r="100" spans="1:17" ht="24" hidden="1" customHeight="1">
      <c r="A100" s="50"/>
      <c r="B100" s="40"/>
      <c r="C100" s="56" t="s">
        <v>189</v>
      </c>
      <c r="D100" s="56"/>
      <c r="E100" s="56"/>
      <c r="F100" s="42"/>
      <c r="G100" s="42"/>
      <c r="H100" s="42"/>
      <c r="I100" s="61"/>
      <c r="J100" s="56"/>
      <c r="K100" s="33"/>
      <c r="L100" s="33"/>
      <c r="M100" s="33"/>
      <c r="N100" s="33"/>
      <c r="O100" s="33"/>
      <c r="P100" s="33"/>
      <c r="Q100" s="9"/>
    </row>
    <row r="101" spans="1:17" ht="68.400000000000006" hidden="1">
      <c r="A101" s="50"/>
      <c r="B101" s="40"/>
      <c r="C101" s="56" t="s">
        <v>190</v>
      </c>
      <c r="D101" s="56"/>
      <c r="E101" s="56"/>
      <c r="F101" s="42"/>
      <c r="G101" s="42"/>
      <c r="H101" s="42"/>
      <c r="I101" s="42"/>
      <c r="J101" s="56"/>
      <c r="K101" s="42"/>
      <c r="L101" s="42"/>
      <c r="M101" s="42"/>
      <c r="N101" s="42"/>
      <c r="O101" s="42"/>
      <c r="P101" s="42"/>
      <c r="Q101" s="9"/>
    </row>
    <row r="102" spans="1:17" ht="45.6" hidden="1">
      <c r="A102" s="50"/>
      <c r="B102" s="40"/>
      <c r="C102" s="56" t="s">
        <v>191</v>
      </c>
      <c r="D102" s="56"/>
      <c r="E102" s="56"/>
      <c r="F102" s="32"/>
      <c r="G102" s="32"/>
      <c r="H102" s="32"/>
      <c r="I102" s="32"/>
      <c r="J102" s="56"/>
      <c r="K102" s="42"/>
      <c r="L102" s="42"/>
      <c r="M102" s="42"/>
      <c r="N102" s="42"/>
      <c r="O102" s="42"/>
      <c r="P102" s="42"/>
      <c r="Q102" s="9"/>
    </row>
    <row r="103" spans="1:17" ht="45.6" hidden="1">
      <c r="A103" s="50"/>
      <c r="B103" s="40"/>
      <c r="C103" s="56" t="s">
        <v>192</v>
      </c>
      <c r="D103" s="56"/>
      <c r="E103" s="56"/>
      <c r="F103" s="42"/>
      <c r="G103" s="42"/>
      <c r="H103" s="42"/>
      <c r="I103" s="32"/>
      <c r="J103" s="56"/>
      <c r="K103" s="32"/>
      <c r="L103" s="32"/>
      <c r="M103" s="32"/>
      <c r="N103" s="32"/>
      <c r="O103" s="32"/>
      <c r="P103" s="32"/>
      <c r="Q103" s="9"/>
    </row>
    <row r="104" spans="1:17" ht="45.6" hidden="1">
      <c r="A104" s="50"/>
      <c r="B104" s="40"/>
      <c r="C104" s="56" t="s">
        <v>193</v>
      </c>
      <c r="D104" s="56"/>
      <c r="E104" s="56"/>
      <c r="F104" s="32"/>
      <c r="G104" s="32"/>
      <c r="H104" s="32"/>
      <c r="I104" s="32"/>
      <c r="J104" s="56"/>
      <c r="K104" s="42"/>
      <c r="L104" s="42"/>
      <c r="M104" s="42"/>
      <c r="N104" s="42"/>
      <c r="O104" s="42"/>
      <c r="P104" s="42"/>
      <c r="Q104" s="9"/>
    </row>
    <row r="105" spans="1:17" ht="43.5" hidden="1" customHeight="1">
      <c r="A105" s="50"/>
      <c r="B105" s="40"/>
      <c r="C105" s="56" t="s">
        <v>194</v>
      </c>
      <c r="D105" s="56"/>
      <c r="E105" s="56"/>
      <c r="F105" s="42"/>
      <c r="G105" s="42"/>
      <c r="H105" s="42"/>
      <c r="I105" s="42"/>
      <c r="J105" s="56"/>
      <c r="K105" s="42"/>
      <c r="L105" s="42"/>
      <c r="M105" s="42"/>
      <c r="N105" s="42"/>
      <c r="O105" s="42"/>
      <c r="P105" s="42"/>
      <c r="Q105" s="9"/>
    </row>
    <row r="106" spans="1:17" ht="45.75" hidden="1" customHeight="1">
      <c r="A106" s="50"/>
      <c r="B106" s="40"/>
      <c r="C106" s="56" t="s">
        <v>195</v>
      </c>
      <c r="D106" s="56"/>
      <c r="E106" s="56"/>
      <c r="F106" s="32"/>
      <c r="G106" s="32"/>
      <c r="H106" s="32"/>
      <c r="I106" s="32"/>
      <c r="J106" s="56"/>
      <c r="K106" s="42"/>
      <c r="L106" s="42"/>
      <c r="M106" s="42"/>
      <c r="N106" s="42"/>
      <c r="O106" s="42"/>
      <c r="P106" s="42"/>
      <c r="Q106" s="9"/>
    </row>
    <row r="107" spans="1:17" ht="24" hidden="1" customHeight="1">
      <c r="A107" s="50"/>
      <c r="B107" s="40"/>
      <c r="C107" s="56" t="s">
        <v>196</v>
      </c>
      <c r="D107" s="56"/>
      <c r="E107" s="56"/>
      <c r="F107" s="32"/>
      <c r="G107" s="32"/>
      <c r="H107" s="32"/>
      <c r="I107" s="32"/>
      <c r="J107" s="56"/>
      <c r="K107" s="62"/>
      <c r="L107" s="42"/>
      <c r="M107" s="42"/>
      <c r="N107" s="42"/>
      <c r="O107" s="42"/>
      <c r="P107" s="63"/>
      <c r="Q107" s="9"/>
    </row>
    <row r="108" spans="1:17" ht="68.400000000000006" hidden="1">
      <c r="A108" s="50"/>
      <c r="B108" s="40"/>
      <c r="C108" s="56" t="s">
        <v>197</v>
      </c>
      <c r="D108" s="56"/>
      <c r="E108" s="56"/>
      <c r="F108" s="32"/>
      <c r="G108" s="32"/>
      <c r="H108" s="32"/>
      <c r="I108" s="32"/>
      <c r="J108" s="56"/>
      <c r="K108" s="42"/>
      <c r="L108" s="42"/>
      <c r="M108" s="42"/>
      <c r="N108" s="42"/>
      <c r="O108" s="42"/>
      <c r="P108" s="42"/>
      <c r="Q108" s="9"/>
    </row>
    <row r="109" spans="1:17" ht="45.6" hidden="1">
      <c r="A109" s="50"/>
      <c r="B109" s="40"/>
      <c r="C109" s="56" t="s">
        <v>198</v>
      </c>
      <c r="D109" s="56"/>
      <c r="E109" s="56"/>
      <c r="F109" s="42"/>
      <c r="G109" s="42"/>
      <c r="H109" s="42"/>
      <c r="I109" s="42"/>
      <c r="J109" s="56"/>
      <c r="K109" s="42"/>
      <c r="L109" s="42"/>
      <c r="M109" s="42"/>
      <c r="N109" s="42"/>
      <c r="O109" s="42"/>
      <c r="P109" s="42"/>
      <c r="Q109" s="9"/>
    </row>
    <row r="110" spans="1:17" ht="45.6" hidden="1">
      <c r="A110" s="50"/>
      <c r="B110" s="40"/>
      <c r="C110" s="56" t="s">
        <v>199</v>
      </c>
      <c r="D110" s="56"/>
      <c r="E110" s="56"/>
      <c r="F110" s="64"/>
      <c r="G110" s="64"/>
      <c r="H110" s="64"/>
      <c r="I110" s="64"/>
      <c r="J110" s="56"/>
      <c r="K110" s="64"/>
      <c r="L110" s="64"/>
      <c r="M110" s="64"/>
      <c r="N110" s="64"/>
      <c r="O110" s="64"/>
      <c r="P110" s="64"/>
      <c r="Q110" s="9"/>
    </row>
    <row r="111" spans="1:17" ht="45.6" hidden="1">
      <c r="A111" s="50"/>
      <c r="B111" s="40"/>
      <c r="C111" s="56" t="s">
        <v>200</v>
      </c>
      <c r="D111" s="56"/>
      <c r="E111" s="56"/>
      <c r="F111" s="32"/>
      <c r="G111" s="32"/>
      <c r="H111" s="32"/>
      <c r="I111" s="32"/>
      <c r="J111" s="56"/>
      <c r="K111" s="42"/>
      <c r="L111" s="42"/>
      <c r="M111" s="42"/>
      <c r="N111" s="42"/>
      <c r="O111" s="42"/>
      <c r="P111" s="42"/>
      <c r="Q111" s="9"/>
    </row>
    <row r="112" spans="1:17" ht="45.6" hidden="1">
      <c r="A112" s="50"/>
      <c r="B112" s="40"/>
      <c r="C112" s="56" t="s">
        <v>201</v>
      </c>
      <c r="D112" s="56"/>
      <c r="E112" s="56"/>
      <c r="F112" s="42"/>
      <c r="G112" s="42"/>
      <c r="H112" s="42"/>
      <c r="I112" s="42"/>
      <c r="J112" s="56"/>
      <c r="K112" s="42"/>
      <c r="L112" s="42"/>
      <c r="M112" s="42"/>
      <c r="N112" s="42"/>
      <c r="O112" s="42"/>
      <c r="P112" s="42"/>
      <c r="Q112" s="9"/>
    </row>
    <row r="113" spans="1:27" ht="68.400000000000006" hidden="1">
      <c r="A113" s="50"/>
      <c r="B113" s="40"/>
      <c r="C113" s="56" t="s">
        <v>202</v>
      </c>
      <c r="D113" s="56"/>
      <c r="E113" s="56"/>
      <c r="F113" s="32"/>
      <c r="G113" s="32"/>
      <c r="H113" s="32"/>
      <c r="I113" s="32"/>
      <c r="J113" s="56"/>
      <c r="K113" s="42"/>
      <c r="L113" s="42"/>
      <c r="M113" s="42"/>
      <c r="N113" s="42"/>
      <c r="O113" s="42"/>
      <c r="P113" s="42"/>
      <c r="Q113" s="9"/>
    </row>
    <row r="114" spans="1:27" ht="68.400000000000006" hidden="1">
      <c r="A114" s="50"/>
      <c r="B114" s="40"/>
      <c r="C114" s="56" t="s">
        <v>203</v>
      </c>
      <c r="D114" s="56"/>
      <c r="E114" s="56"/>
      <c r="F114" s="32"/>
      <c r="G114" s="32"/>
      <c r="H114" s="32"/>
      <c r="I114" s="32"/>
      <c r="J114" s="56"/>
      <c r="K114" s="42"/>
      <c r="L114" s="42"/>
      <c r="M114" s="42"/>
      <c r="N114" s="42"/>
      <c r="O114" s="42"/>
      <c r="P114" s="42"/>
      <c r="Q114" s="9"/>
    </row>
    <row r="115" spans="1:27" ht="24" hidden="1" customHeight="1">
      <c r="A115" s="50"/>
      <c r="B115" s="40"/>
      <c r="C115" s="56" t="s">
        <v>204</v>
      </c>
      <c r="D115" s="56"/>
      <c r="E115" s="56"/>
      <c r="F115" s="32"/>
      <c r="G115" s="32"/>
      <c r="H115" s="32"/>
      <c r="I115" s="32"/>
      <c r="J115" s="56"/>
      <c r="K115" s="42"/>
      <c r="L115" s="42"/>
      <c r="M115" s="42"/>
      <c r="N115" s="42"/>
      <c r="O115" s="42"/>
      <c r="P115" s="42"/>
      <c r="Q115" s="9"/>
    </row>
    <row r="116" spans="1:27" ht="45.6" hidden="1">
      <c r="A116" s="50"/>
      <c r="B116" s="40"/>
      <c r="C116" s="56" t="s">
        <v>205</v>
      </c>
      <c r="D116" s="56"/>
      <c r="E116" s="56"/>
      <c r="F116" s="42"/>
      <c r="G116" s="42"/>
      <c r="H116" s="42"/>
      <c r="I116" s="32"/>
      <c r="J116" s="56"/>
      <c r="K116" s="32"/>
      <c r="L116" s="32"/>
      <c r="M116" s="32"/>
      <c r="N116" s="32"/>
      <c r="O116" s="32"/>
      <c r="P116" s="32"/>
      <c r="Q116" s="9"/>
    </row>
    <row r="117" spans="1:27" ht="24" hidden="1" customHeight="1">
      <c r="A117" s="50"/>
      <c r="B117" s="40"/>
      <c r="C117" s="56" t="s">
        <v>206</v>
      </c>
      <c r="D117" s="56"/>
      <c r="E117" s="56"/>
      <c r="F117" s="32"/>
      <c r="G117" s="32"/>
      <c r="H117" s="32"/>
      <c r="I117" s="32"/>
      <c r="J117" s="56"/>
      <c r="K117" s="42"/>
      <c r="L117" s="42"/>
      <c r="M117" s="42"/>
      <c r="N117" s="42"/>
      <c r="O117" s="42"/>
      <c r="P117" s="42"/>
      <c r="Q117" s="9"/>
    </row>
    <row r="118" spans="1:27" ht="45.6" hidden="1">
      <c r="A118" s="50"/>
      <c r="B118" s="40"/>
      <c r="C118" s="56" t="s">
        <v>207</v>
      </c>
      <c r="D118" s="56"/>
      <c r="E118" s="56"/>
      <c r="F118" s="42"/>
      <c r="G118" s="42"/>
      <c r="H118" s="65"/>
      <c r="I118" s="65"/>
      <c r="J118" s="56"/>
      <c r="K118" s="33"/>
      <c r="L118" s="33"/>
      <c r="M118" s="33"/>
      <c r="N118" s="33"/>
      <c r="O118" s="33"/>
      <c r="P118" s="33"/>
      <c r="Q118" s="42"/>
      <c r="R118" s="66"/>
      <c r="S118" s="67"/>
      <c r="T118" s="67"/>
      <c r="U118" s="60"/>
      <c r="V118" s="68"/>
      <c r="W118" s="68"/>
      <c r="X118" s="68"/>
      <c r="Y118" s="68"/>
      <c r="Z118" s="68"/>
      <c r="AA118" s="68"/>
    </row>
    <row r="119" spans="1:27" ht="48" hidden="1" customHeight="1">
      <c r="A119" s="50"/>
      <c r="B119" s="40"/>
      <c r="C119" s="56" t="s">
        <v>208</v>
      </c>
      <c r="D119" s="56"/>
      <c r="E119" s="56"/>
      <c r="F119" s="42"/>
      <c r="G119" s="42"/>
      <c r="H119" s="42"/>
      <c r="I119" s="42"/>
      <c r="J119" s="56"/>
      <c r="K119" s="42"/>
      <c r="L119" s="42"/>
      <c r="M119" s="42"/>
      <c r="N119" s="42"/>
      <c r="O119" s="42"/>
      <c r="P119" s="42"/>
      <c r="Q119" s="9"/>
    </row>
    <row r="120" spans="1:27" ht="24" hidden="1" customHeight="1">
      <c r="A120" s="50"/>
      <c r="B120" s="40"/>
      <c r="C120" s="56" t="s">
        <v>209</v>
      </c>
      <c r="D120" s="56"/>
      <c r="E120" s="56"/>
      <c r="F120" s="32"/>
      <c r="G120" s="32"/>
      <c r="H120" s="32"/>
      <c r="I120" s="32"/>
      <c r="J120" s="56"/>
      <c r="K120" s="42"/>
      <c r="L120" s="42"/>
      <c r="M120" s="42"/>
      <c r="N120" s="42"/>
      <c r="O120" s="42"/>
      <c r="P120" s="42"/>
      <c r="Q120" s="9"/>
    </row>
    <row r="121" spans="1:27" ht="68.400000000000006" hidden="1">
      <c r="A121" s="50"/>
      <c r="B121" s="40"/>
      <c r="C121" s="56" t="s">
        <v>210</v>
      </c>
      <c r="D121" s="56"/>
      <c r="E121" s="56"/>
      <c r="F121" s="32"/>
      <c r="G121" s="32"/>
      <c r="H121" s="32"/>
      <c r="I121" s="32"/>
      <c r="J121" s="56"/>
      <c r="K121" s="42"/>
      <c r="L121" s="42"/>
      <c r="M121" s="42"/>
      <c r="N121" s="42"/>
      <c r="O121" s="42"/>
      <c r="P121" s="42"/>
      <c r="Q121" s="9"/>
    </row>
    <row r="122" spans="1:27" ht="48" hidden="1" customHeight="1">
      <c r="A122" s="50"/>
      <c r="B122" s="40"/>
      <c r="C122" s="56" t="s">
        <v>211</v>
      </c>
      <c r="D122" s="56"/>
      <c r="E122" s="56"/>
      <c r="F122" s="42"/>
      <c r="G122" s="42"/>
      <c r="H122" s="42"/>
      <c r="I122" s="42"/>
      <c r="J122" s="56"/>
      <c r="K122" s="42"/>
      <c r="L122" s="42"/>
      <c r="M122" s="42"/>
      <c r="N122" s="42"/>
      <c r="O122" s="69"/>
      <c r="P122" s="52"/>
      <c r="Q122" s="9"/>
    </row>
    <row r="123" spans="1:27" ht="91.2" hidden="1">
      <c r="A123" s="50"/>
      <c r="B123" s="40"/>
      <c r="C123" s="56" t="s">
        <v>212</v>
      </c>
      <c r="D123" s="56"/>
      <c r="E123" s="56"/>
      <c r="F123" s="32"/>
      <c r="G123" s="32"/>
      <c r="H123" s="32"/>
      <c r="I123" s="32"/>
      <c r="J123" s="56"/>
      <c r="K123" s="42"/>
      <c r="L123" s="42"/>
      <c r="M123" s="42"/>
      <c r="N123" s="42"/>
      <c r="O123" s="42"/>
      <c r="P123" s="42"/>
      <c r="Q123" s="9"/>
    </row>
    <row r="124" spans="1:27" ht="114" hidden="1">
      <c r="A124" s="50"/>
      <c r="B124" s="40"/>
      <c r="C124" s="56" t="s">
        <v>213</v>
      </c>
      <c r="D124" s="56"/>
      <c r="E124" s="56"/>
      <c r="F124" s="32"/>
      <c r="G124" s="32"/>
      <c r="H124" s="32"/>
      <c r="I124" s="32"/>
      <c r="J124" s="56"/>
      <c r="K124" s="42"/>
      <c r="L124" s="42"/>
      <c r="M124" s="42"/>
      <c r="N124" s="42"/>
      <c r="O124" s="42"/>
      <c r="P124" s="42"/>
      <c r="Q124" s="9"/>
    </row>
    <row r="125" spans="1:27" ht="91.2" hidden="1">
      <c r="A125" s="50"/>
      <c r="B125" s="12"/>
      <c r="C125" s="56" t="s">
        <v>214</v>
      </c>
      <c r="D125" s="56"/>
      <c r="E125" s="56"/>
      <c r="F125" s="70"/>
      <c r="G125" s="70"/>
      <c r="H125" s="70"/>
      <c r="I125" s="70"/>
      <c r="J125" s="56"/>
      <c r="K125" s="70"/>
      <c r="L125" s="70"/>
      <c r="M125" s="70"/>
      <c r="N125" s="70"/>
      <c r="O125" s="70"/>
      <c r="P125" s="70"/>
      <c r="Q125" s="9"/>
    </row>
    <row r="126" spans="1:27" s="23" customFormat="1" ht="69.75" customHeight="1">
      <c r="A126" s="71" t="s">
        <v>215</v>
      </c>
      <c r="B126" s="72" t="s">
        <v>12</v>
      </c>
      <c r="C126" s="35" t="s">
        <v>99</v>
      </c>
      <c r="D126" s="35"/>
      <c r="E126" s="35"/>
      <c r="F126" s="38"/>
      <c r="G126" s="38"/>
      <c r="H126" s="38"/>
      <c r="I126" s="38"/>
      <c r="J126" s="35"/>
      <c r="K126" s="38"/>
      <c r="L126" s="38"/>
      <c r="M126" s="38"/>
      <c r="N126" s="38"/>
      <c r="O126" s="38"/>
      <c r="P126" s="38"/>
      <c r="Q126" s="9"/>
    </row>
    <row r="127" spans="1:27" s="23" customFormat="1" ht="72" customHeight="1">
      <c r="A127" s="73" t="s">
        <v>216</v>
      </c>
      <c r="B127" s="72"/>
      <c r="C127" s="20" t="s">
        <v>110</v>
      </c>
      <c r="D127" s="74">
        <v>120</v>
      </c>
      <c r="E127" s="74">
        <v>100</v>
      </c>
      <c r="F127" s="74"/>
      <c r="G127" s="74">
        <v>50</v>
      </c>
      <c r="H127" s="74"/>
      <c r="I127" s="74">
        <v>70</v>
      </c>
      <c r="J127" s="74">
        <v>120</v>
      </c>
      <c r="K127" s="74"/>
      <c r="L127" s="74"/>
      <c r="M127" s="74"/>
      <c r="N127" s="74"/>
      <c r="O127" s="74"/>
      <c r="P127" s="74"/>
      <c r="Q127" s="9"/>
    </row>
    <row r="128" spans="1:27" s="23" customFormat="1" ht="24" hidden="1" customHeight="1">
      <c r="A128" s="43"/>
      <c r="B128" s="72"/>
      <c r="C128" s="51" t="s">
        <v>117</v>
      </c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9"/>
    </row>
    <row r="129" spans="1:17" s="23" customFormat="1" ht="24" hidden="1" customHeight="1">
      <c r="A129" s="73"/>
      <c r="B129" s="72"/>
      <c r="C129" s="51" t="s">
        <v>118</v>
      </c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9"/>
    </row>
    <row r="130" spans="1:17" s="23" customFormat="1" ht="24" hidden="1" customHeight="1">
      <c r="A130" s="73"/>
      <c r="B130" s="72"/>
      <c r="C130" s="51" t="s">
        <v>119</v>
      </c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9"/>
    </row>
    <row r="131" spans="1:17" s="23" customFormat="1" ht="24" hidden="1" customHeight="1">
      <c r="A131" s="73"/>
      <c r="B131" s="72"/>
      <c r="C131" s="51" t="s">
        <v>120</v>
      </c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9"/>
    </row>
    <row r="132" spans="1:17" s="23" customFormat="1" ht="24" hidden="1" customHeight="1">
      <c r="A132" s="73"/>
      <c r="B132" s="72"/>
      <c r="C132" s="51" t="s">
        <v>107</v>
      </c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9"/>
    </row>
    <row r="133" spans="1:17" s="23" customFormat="1" ht="24" hidden="1" customHeight="1">
      <c r="A133" s="73"/>
      <c r="B133" s="72"/>
      <c r="C133" s="51" t="s">
        <v>121</v>
      </c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9"/>
    </row>
    <row r="134" spans="1:17" s="23" customFormat="1" ht="24" hidden="1" customHeight="1">
      <c r="A134" s="73"/>
      <c r="B134" s="72"/>
      <c r="C134" s="51" t="s">
        <v>122</v>
      </c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9"/>
    </row>
    <row r="135" spans="1:17" s="23" customFormat="1" ht="24" hidden="1" customHeight="1">
      <c r="A135" s="73"/>
      <c r="B135" s="72"/>
      <c r="C135" s="51" t="s">
        <v>123</v>
      </c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9"/>
    </row>
    <row r="136" spans="1:17" s="23" customFormat="1" ht="24" hidden="1" customHeight="1">
      <c r="A136" s="73"/>
      <c r="B136" s="72"/>
      <c r="C136" s="51" t="s">
        <v>124</v>
      </c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9"/>
    </row>
    <row r="137" spans="1:17" s="23" customFormat="1" ht="24" hidden="1" customHeight="1">
      <c r="A137" s="73"/>
      <c r="B137" s="72"/>
      <c r="C137" s="51" t="s">
        <v>125</v>
      </c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9"/>
    </row>
    <row r="138" spans="1:17" s="23" customFormat="1" ht="24" hidden="1" customHeight="1">
      <c r="A138" s="73"/>
      <c r="B138" s="72"/>
      <c r="C138" s="51" t="s">
        <v>126</v>
      </c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9"/>
    </row>
    <row r="139" spans="1:17" s="23" customFormat="1" ht="24" hidden="1" customHeight="1">
      <c r="A139" s="73"/>
      <c r="B139" s="72"/>
      <c r="C139" s="51" t="s">
        <v>127</v>
      </c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9"/>
    </row>
    <row r="140" spans="1:17" s="23" customFormat="1" ht="24" hidden="1" customHeight="1">
      <c r="A140" s="73"/>
      <c r="B140" s="72"/>
      <c r="C140" s="51" t="s">
        <v>128</v>
      </c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9"/>
    </row>
    <row r="141" spans="1:17" s="23" customFormat="1" ht="24" hidden="1" customHeight="1">
      <c r="A141" s="73"/>
      <c r="B141" s="72"/>
      <c r="C141" s="51" t="s">
        <v>129</v>
      </c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9"/>
    </row>
    <row r="142" spans="1:17" s="23" customFormat="1" ht="24" hidden="1" customHeight="1">
      <c r="A142" s="73"/>
      <c r="B142" s="72"/>
      <c r="C142" s="51" t="s">
        <v>130</v>
      </c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9"/>
    </row>
    <row r="143" spans="1:17" s="23" customFormat="1" ht="24" hidden="1" customHeight="1">
      <c r="A143" s="73"/>
      <c r="B143" s="72"/>
      <c r="C143" s="51" t="s">
        <v>131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9"/>
    </row>
    <row r="144" spans="1:17" s="23" customFormat="1" ht="24" hidden="1" customHeight="1">
      <c r="A144" s="73"/>
      <c r="B144" s="72"/>
      <c r="C144" s="55" t="s">
        <v>132</v>
      </c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9"/>
    </row>
    <row r="145" spans="1:17" s="23" customFormat="1" ht="24" hidden="1" customHeight="1">
      <c r="A145" s="73"/>
      <c r="B145" s="72"/>
      <c r="C145" s="56" t="s">
        <v>133</v>
      </c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9"/>
    </row>
    <row r="146" spans="1:17" s="23" customFormat="1" ht="24" hidden="1" customHeight="1">
      <c r="A146" s="73"/>
      <c r="B146" s="72"/>
      <c r="C146" s="56" t="s">
        <v>134</v>
      </c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9"/>
    </row>
    <row r="147" spans="1:17" s="23" customFormat="1" ht="91.2" hidden="1">
      <c r="A147" s="73"/>
      <c r="B147" s="72"/>
      <c r="C147" s="56" t="s">
        <v>217</v>
      </c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9"/>
    </row>
    <row r="148" spans="1:17" s="23" customFormat="1" ht="24" hidden="1" customHeight="1">
      <c r="A148" s="73"/>
      <c r="B148" s="72"/>
      <c r="C148" s="56" t="s">
        <v>136</v>
      </c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9"/>
    </row>
    <row r="149" spans="1:17" s="23" customFormat="1" ht="24" hidden="1" customHeight="1">
      <c r="A149" s="73"/>
      <c r="B149" s="72"/>
      <c r="C149" s="56" t="s">
        <v>137</v>
      </c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9"/>
    </row>
    <row r="150" spans="1:17" s="23" customFormat="1" ht="24" hidden="1" customHeight="1">
      <c r="A150" s="73"/>
      <c r="B150" s="72"/>
      <c r="C150" s="56" t="s">
        <v>138</v>
      </c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9"/>
    </row>
    <row r="151" spans="1:17" s="23" customFormat="1" ht="24" hidden="1" customHeight="1">
      <c r="A151" s="73"/>
      <c r="B151" s="72"/>
      <c r="C151" s="56" t="s">
        <v>139</v>
      </c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9"/>
    </row>
    <row r="152" spans="1:17" s="23" customFormat="1" ht="24" hidden="1" customHeight="1">
      <c r="A152" s="73"/>
      <c r="B152" s="72"/>
      <c r="C152" s="56" t="s">
        <v>140</v>
      </c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9"/>
    </row>
    <row r="153" spans="1:17" s="23" customFormat="1" ht="24" hidden="1" customHeight="1">
      <c r="A153" s="73"/>
      <c r="B153" s="72"/>
      <c r="C153" s="56" t="s">
        <v>141</v>
      </c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9"/>
    </row>
    <row r="154" spans="1:17" s="23" customFormat="1" ht="24" hidden="1" customHeight="1">
      <c r="A154" s="73"/>
      <c r="B154" s="72"/>
      <c r="C154" s="56" t="s">
        <v>142</v>
      </c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9"/>
    </row>
    <row r="155" spans="1:17" s="23" customFormat="1" ht="24" hidden="1" customHeight="1">
      <c r="A155" s="73"/>
      <c r="B155" s="72"/>
      <c r="C155" s="56" t="s">
        <v>143</v>
      </c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9"/>
    </row>
    <row r="156" spans="1:17" s="23" customFormat="1" ht="24" hidden="1" customHeight="1">
      <c r="A156" s="73"/>
      <c r="B156" s="72"/>
      <c r="C156" s="56" t="s">
        <v>144</v>
      </c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9"/>
    </row>
    <row r="157" spans="1:17" s="23" customFormat="1" ht="24" hidden="1" customHeight="1">
      <c r="A157" s="73"/>
      <c r="B157" s="72"/>
      <c r="C157" s="56" t="s">
        <v>145</v>
      </c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9"/>
    </row>
    <row r="158" spans="1:17" s="23" customFormat="1" ht="24" hidden="1" customHeight="1">
      <c r="A158" s="73"/>
      <c r="B158" s="72"/>
      <c r="C158" s="56" t="s">
        <v>146</v>
      </c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9"/>
    </row>
    <row r="159" spans="1:17" s="23" customFormat="1" ht="24" hidden="1" customHeight="1">
      <c r="A159" s="73"/>
      <c r="B159" s="72"/>
      <c r="C159" s="56" t="s">
        <v>147</v>
      </c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9"/>
    </row>
    <row r="160" spans="1:17" s="23" customFormat="1" ht="24" hidden="1" customHeight="1">
      <c r="A160" s="73"/>
      <c r="B160" s="72"/>
      <c r="C160" s="56" t="s">
        <v>148</v>
      </c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9"/>
    </row>
    <row r="161" spans="1:17" s="23" customFormat="1" ht="24" hidden="1" customHeight="1">
      <c r="A161" s="73"/>
      <c r="B161" s="72"/>
      <c r="C161" s="56" t="s">
        <v>149</v>
      </c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9"/>
    </row>
    <row r="162" spans="1:17" s="23" customFormat="1" ht="24" hidden="1" customHeight="1">
      <c r="A162" s="73"/>
      <c r="B162" s="72"/>
      <c r="C162" s="56" t="s">
        <v>150</v>
      </c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9"/>
    </row>
    <row r="163" spans="1:17" s="23" customFormat="1" ht="25.5" hidden="1" customHeight="1">
      <c r="A163" s="73"/>
      <c r="B163" s="72"/>
      <c r="C163" s="56" t="s">
        <v>151</v>
      </c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9"/>
    </row>
    <row r="164" spans="1:17" s="23" customFormat="1" ht="91.2" hidden="1">
      <c r="A164" s="73"/>
      <c r="B164" s="72"/>
      <c r="C164" s="56" t="s">
        <v>152</v>
      </c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9"/>
    </row>
    <row r="165" spans="1:17" s="23" customFormat="1" ht="24" hidden="1" customHeight="1">
      <c r="A165" s="73"/>
      <c r="B165" s="72"/>
      <c r="C165" s="56" t="s">
        <v>153</v>
      </c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9"/>
    </row>
    <row r="166" spans="1:17" s="23" customFormat="1" ht="114" hidden="1">
      <c r="A166" s="73"/>
      <c r="B166" s="72"/>
      <c r="C166" s="56" t="s">
        <v>154</v>
      </c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9"/>
    </row>
    <row r="167" spans="1:17" s="23" customFormat="1" ht="24" hidden="1" customHeight="1">
      <c r="A167" s="73"/>
      <c r="B167" s="72"/>
      <c r="C167" s="56" t="s">
        <v>155</v>
      </c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9"/>
    </row>
    <row r="168" spans="1:17" s="23" customFormat="1" ht="24" hidden="1" customHeight="1">
      <c r="A168" s="73"/>
      <c r="B168" s="72"/>
      <c r="C168" s="56" t="s">
        <v>156</v>
      </c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9"/>
    </row>
    <row r="169" spans="1:17" s="23" customFormat="1" ht="91.2" hidden="1">
      <c r="A169" s="73"/>
      <c r="B169" s="72"/>
      <c r="C169" s="56" t="s">
        <v>157</v>
      </c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9"/>
    </row>
    <row r="170" spans="1:17" s="23" customFormat="1" ht="24" hidden="1" customHeight="1">
      <c r="A170" s="73"/>
      <c r="B170" s="72"/>
      <c r="C170" s="56" t="s">
        <v>158</v>
      </c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9"/>
    </row>
    <row r="171" spans="1:17" s="23" customFormat="1" ht="24" hidden="1" customHeight="1">
      <c r="A171" s="73"/>
      <c r="B171" s="72"/>
      <c r="C171" s="56" t="s">
        <v>159</v>
      </c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9"/>
    </row>
    <row r="172" spans="1:17" s="23" customFormat="1" ht="24" hidden="1" customHeight="1">
      <c r="A172" s="73"/>
      <c r="B172" s="72"/>
      <c r="C172" s="56" t="s">
        <v>160</v>
      </c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9"/>
    </row>
    <row r="173" spans="1:17" s="23" customFormat="1" ht="24" hidden="1" customHeight="1">
      <c r="A173" s="73"/>
      <c r="B173" s="72"/>
      <c r="C173" s="56" t="s">
        <v>161</v>
      </c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9"/>
    </row>
    <row r="174" spans="1:17" s="23" customFormat="1" ht="25.5" hidden="1" customHeight="1">
      <c r="A174" s="73"/>
      <c r="B174" s="72"/>
      <c r="C174" s="56" t="s">
        <v>162</v>
      </c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9"/>
    </row>
    <row r="175" spans="1:17" s="23" customFormat="1" ht="24" hidden="1" customHeight="1">
      <c r="A175" s="73"/>
      <c r="B175" s="72"/>
      <c r="C175" s="56" t="s">
        <v>163</v>
      </c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9"/>
    </row>
    <row r="176" spans="1:17" s="23" customFormat="1" ht="24" hidden="1" customHeight="1">
      <c r="A176" s="73"/>
      <c r="B176" s="72"/>
      <c r="C176" s="56" t="s">
        <v>164</v>
      </c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9"/>
    </row>
    <row r="177" spans="1:17" s="23" customFormat="1" ht="91.2" hidden="1">
      <c r="A177" s="73"/>
      <c r="B177" s="72"/>
      <c r="C177" s="56" t="s">
        <v>218</v>
      </c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9"/>
    </row>
    <row r="178" spans="1:17" s="23" customFormat="1" ht="24" hidden="1" customHeight="1">
      <c r="A178" s="73"/>
      <c r="B178" s="72"/>
      <c r="C178" s="56" t="s">
        <v>166</v>
      </c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9"/>
    </row>
    <row r="179" spans="1:17" s="23" customFormat="1" ht="24" hidden="1" customHeight="1">
      <c r="A179" s="73"/>
      <c r="B179" s="72"/>
      <c r="C179" s="56" t="s">
        <v>167</v>
      </c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9"/>
    </row>
    <row r="180" spans="1:17" s="23" customFormat="1" ht="24" hidden="1" customHeight="1">
      <c r="A180" s="73"/>
      <c r="B180" s="72"/>
      <c r="C180" s="56" t="s">
        <v>168</v>
      </c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9"/>
    </row>
    <row r="181" spans="1:17" s="23" customFormat="1" ht="159.6" hidden="1">
      <c r="A181" s="73"/>
      <c r="B181" s="72"/>
      <c r="C181" s="56" t="s">
        <v>169</v>
      </c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9"/>
    </row>
    <row r="182" spans="1:17" s="23" customFormat="1" ht="24" hidden="1" customHeight="1">
      <c r="A182" s="73"/>
      <c r="B182" s="72"/>
      <c r="C182" s="56" t="s">
        <v>170</v>
      </c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9"/>
    </row>
    <row r="183" spans="1:17" s="23" customFormat="1" ht="24" hidden="1" customHeight="1">
      <c r="A183" s="73"/>
      <c r="B183" s="72"/>
      <c r="C183" s="56" t="s">
        <v>171</v>
      </c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9"/>
    </row>
    <row r="184" spans="1:17" s="23" customFormat="1" ht="24" hidden="1" customHeight="1">
      <c r="A184" s="73"/>
      <c r="B184" s="72"/>
      <c r="C184" s="56" t="s">
        <v>172</v>
      </c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9"/>
    </row>
    <row r="185" spans="1:17" s="23" customFormat="1" ht="24" hidden="1" customHeight="1">
      <c r="A185" s="73"/>
      <c r="B185" s="72"/>
      <c r="C185" s="56" t="s">
        <v>173</v>
      </c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9"/>
    </row>
    <row r="186" spans="1:17" s="23" customFormat="1" ht="24" hidden="1" customHeight="1">
      <c r="A186" s="73"/>
      <c r="B186" s="72"/>
      <c r="C186" s="56" t="s">
        <v>174</v>
      </c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9"/>
    </row>
    <row r="187" spans="1:17" s="23" customFormat="1" ht="24" hidden="1" customHeight="1">
      <c r="A187" s="73"/>
      <c r="B187" s="72"/>
      <c r="C187" s="56" t="s">
        <v>175</v>
      </c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9"/>
    </row>
    <row r="188" spans="1:17" s="23" customFormat="1" ht="91.2" hidden="1">
      <c r="A188" s="73"/>
      <c r="B188" s="72"/>
      <c r="C188" s="56" t="s">
        <v>176</v>
      </c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9"/>
    </row>
    <row r="189" spans="1:17" s="23" customFormat="1" ht="24" hidden="1" customHeight="1">
      <c r="A189" s="73"/>
      <c r="B189" s="72"/>
      <c r="C189" s="56" t="s">
        <v>177</v>
      </c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9"/>
    </row>
    <row r="190" spans="1:17" s="23" customFormat="1" ht="24" hidden="1" customHeight="1">
      <c r="A190" s="73"/>
      <c r="B190" s="72"/>
      <c r="C190" s="56" t="s">
        <v>178</v>
      </c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9"/>
    </row>
    <row r="191" spans="1:17" s="23" customFormat="1" ht="24.75" hidden="1" customHeight="1">
      <c r="A191" s="73"/>
      <c r="B191" s="72"/>
      <c r="C191" s="56" t="s">
        <v>179</v>
      </c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9"/>
    </row>
    <row r="192" spans="1:17" s="23" customFormat="1" ht="114" hidden="1">
      <c r="A192" s="73"/>
      <c r="B192" s="72"/>
      <c r="C192" s="56" t="s">
        <v>219</v>
      </c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9"/>
    </row>
    <row r="193" spans="1:17" s="23" customFormat="1" ht="114" hidden="1">
      <c r="A193" s="73"/>
      <c r="B193" s="72"/>
      <c r="C193" s="56" t="s">
        <v>220</v>
      </c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9"/>
    </row>
    <row r="194" spans="1:17" s="23" customFormat="1" ht="114" hidden="1">
      <c r="A194" s="73"/>
      <c r="B194" s="72"/>
      <c r="C194" s="56" t="s">
        <v>221</v>
      </c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9"/>
    </row>
    <row r="195" spans="1:17" s="23" customFormat="1" ht="114" hidden="1">
      <c r="A195" s="73"/>
      <c r="B195" s="72"/>
      <c r="C195" s="56" t="s">
        <v>222</v>
      </c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9"/>
    </row>
    <row r="196" spans="1:17" s="23" customFormat="1" ht="136.80000000000001" hidden="1">
      <c r="A196" s="73"/>
      <c r="B196" s="72"/>
      <c r="C196" s="56" t="s">
        <v>223</v>
      </c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9"/>
    </row>
    <row r="197" spans="1:17" s="23" customFormat="1" ht="114" hidden="1">
      <c r="A197" s="73"/>
      <c r="B197" s="72"/>
      <c r="C197" s="56" t="s">
        <v>224</v>
      </c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9"/>
    </row>
    <row r="198" spans="1:17" s="23" customFormat="1" ht="114" hidden="1">
      <c r="A198" s="73"/>
      <c r="B198" s="72"/>
      <c r="C198" s="56" t="s">
        <v>225</v>
      </c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9"/>
    </row>
    <row r="199" spans="1:17" s="23" customFormat="1" ht="114" hidden="1">
      <c r="A199" s="73"/>
      <c r="B199" s="72"/>
      <c r="C199" s="56" t="s">
        <v>226</v>
      </c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9"/>
    </row>
    <row r="200" spans="1:17" s="23" customFormat="1" ht="114" hidden="1">
      <c r="A200" s="73"/>
      <c r="B200" s="72"/>
      <c r="C200" s="56" t="s">
        <v>227</v>
      </c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9"/>
    </row>
    <row r="201" spans="1:17" s="23" customFormat="1" ht="24" hidden="1" customHeight="1">
      <c r="A201" s="73"/>
      <c r="B201" s="72"/>
      <c r="C201" s="56" t="s">
        <v>189</v>
      </c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9"/>
    </row>
    <row r="202" spans="1:17" s="23" customFormat="1" ht="24" hidden="1" customHeight="1">
      <c r="A202" s="73"/>
      <c r="B202" s="72"/>
      <c r="C202" s="56" t="s">
        <v>190</v>
      </c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9"/>
    </row>
    <row r="203" spans="1:17" s="23" customFormat="1" ht="24" hidden="1" customHeight="1">
      <c r="A203" s="73"/>
      <c r="B203" s="72"/>
      <c r="C203" s="56" t="s">
        <v>191</v>
      </c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9"/>
    </row>
    <row r="204" spans="1:17" s="23" customFormat="1" ht="24" hidden="1" customHeight="1">
      <c r="A204" s="73"/>
      <c r="B204" s="72"/>
      <c r="C204" s="56" t="s">
        <v>192</v>
      </c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9"/>
    </row>
    <row r="205" spans="1:17" s="23" customFormat="1" ht="24" hidden="1" customHeight="1">
      <c r="A205" s="73"/>
      <c r="B205" s="72"/>
      <c r="C205" s="56" t="s">
        <v>193</v>
      </c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9"/>
    </row>
    <row r="206" spans="1:17" s="23" customFormat="1" ht="136.80000000000001" hidden="1">
      <c r="A206" s="73"/>
      <c r="B206" s="72"/>
      <c r="C206" s="56" t="s">
        <v>194</v>
      </c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9"/>
    </row>
    <row r="207" spans="1:17" s="23" customFormat="1" ht="114" hidden="1">
      <c r="A207" s="73"/>
      <c r="B207" s="72"/>
      <c r="C207" s="56" t="s">
        <v>195</v>
      </c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9"/>
    </row>
    <row r="208" spans="1:17" s="23" customFormat="1" ht="24" hidden="1" customHeight="1">
      <c r="A208" s="73"/>
      <c r="B208" s="72"/>
      <c r="C208" s="56" t="s">
        <v>196</v>
      </c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9"/>
    </row>
    <row r="209" spans="1:17" s="23" customFormat="1" ht="24" hidden="1" customHeight="1">
      <c r="A209" s="73"/>
      <c r="B209" s="72"/>
      <c r="C209" s="56" t="s">
        <v>197</v>
      </c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9"/>
    </row>
    <row r="210" spans="1:17" s="23" customFormat="1" ht="24" hidden="1" customHeight="1">
      <c r="A210" s="73"/>
      <c r="B210" s="72"/>
      <c r="C210" s="56" t="s">
        <v>198</v>
      </c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9"/>
    </row>
    <row r="211" spans="1:17" s="23" customFormat="1" ht="24" hidden="1" customHeight="1">
      <c r="A211" s="73"/>
      <c r="B211" s="72"/>
      <c r="C211" s="56" t="s">
        <v>199</v>
      </c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9"/>
    </row>
    <row r="212" spans="1:17" s="23" customFormat="1" ht="24" hidden="1" customHeight="1">
      <c r="A212" s="73"/>
      <c r="B212" s="72"/>
      <c r="C212" s="56" t="s">
        <v>200</v>
      </c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9"/>
    </row>
    <row r="213" spans="1:17" s="23" customFormat="1" ht="24" hidden="1" customHeight="1">
      <c r="A213" s="73"/>
      <c r="B213" s="72"/>
      <c r="C213" s="56" t="s">
        <v>201</v>
      </c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9"/>
    </row>
    <row r="214" spans="1:17" s="23" customFormat="1" ht="24" hidden="1" customHeight="1">
      <c r="A214" s="73"/>
      <c r="B214" s="72"/>
      <c r="C214" s="56" t="s">
        <v>202</v>
      </c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9"/>
    </row>
    <row r="215" spans="1:17" s="23" customFormat="1" ht="24" hidden="1" customHeight="1">
      <c r="A215" s="73"/>
      <c r="B215" s="72"/>
      <c r="C215" s="56" t="s">
        <v>203</v>
      </c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9"/>
    </row>
    <row r="216" spans="1:17" s="23" customFormat="1" ht="24" hidden="1" customHeight="1">
      <c r="A216" s="73"/>
      <c r="B216" s="72"/>
      <c r="C216" s="56" t="s">
        <v>204</v>
      </c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9"/>
    </row>
    <row r="217" spans="1:17" s="23" customFormat="1" ht="24" hidden="1" customHeight="1">
      <c r="A217" s="73"/>
      <c r="B217" s="72"/>
      <c r="C217" s="56" t="s">
        <v>205</v>
      </c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9"/>
    </row>
    <row r="218" spans="1:17" s="23" customFormat="1" ht="24" hidden="1" customHeight="1">
      <c r="A218" s="73"/>
      <c r="B218" s="72"/>
      <c r="C218" s="56" t="s">
        <v>206</v>
      </c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9"/>
    </row>
    <row r="219" spans="1:17" s="23" customFormat="1" ht="24" hidden="1" customHeight="1">
      <c r="A219" s="73"/>
      <c r="B219" s="72"/>
      <c r="C219" s="56" t="s">
        <v>207</v>
      </c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9"/>
    </row>
    <row r="220" spans="1:17" s="23" customFormat="1" ht="159.6" hidden="1">
      <c r="A220" s="73"/>
      <c r="B220" s="72"/>
      <c r="C220" s="56" t="s">
        <v>208</v>
      </c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9"/>
    </row>
    <row r="221" spans="1:17" s="23" customFormat="1" ht="24" hidden="1" customHeight="1">
      <c r="A221" s="73"/>
      <c r="B221" s="72"/>
      <c r="C221" s="56" t="s">
        <v>209</v>
      </c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9"/>
    </row>
    <row r="222" spans="1:17" s="23" customFormat="1" ht="24" hidden="1" customHeight="1">
      <c r="A222" s="73"/>
      <c r="B222" s="72"/>
      <c r="C222" s="56" t="s">
        <v>210</v>
      </c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9"/>
    </row>
    <row r="223" spans="1:17" s="23" customFormat="1" ht="136.80000000000001" hidden="1">
      <c r="A223" s="73"/>
      <c r="B223" s="72"/>
      <c r="C223" s="56" t="s">
        <v>211</v>
      </c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9"/>
    </row>
    <row r="224" spans="1:17" s="23" customFormat="1" ht="91.2" hidden="1">
      <c r="A224" s="73"/>
      <c r="B224" s="72"/>
      <c r="C224" s="56" t="s">
        <v>212</v>
      </c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9"/>
    </row>
    <row r="225" spans="1:17" s="23" customFormat="1" ht="114" hidden="1">
      <c r="A225" s="73"/>
      <c r="B225" s="76"/>
      <c r="C225" s="56" t="s">
        <v>213</v>
      </c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8"/>
      <c r="P225" s="42"/>
      <c r="Q225" s="9"/>
    </row>
    <row r="226" spans="1:17" s="23" customFormat="1" ht="91.2" hidden="1">
      <c r="A226" s="79"/>
      <c r="B226" s="40"/>
      <c r="C226" s="56" t="s">
        <v>214</v>
      </c>
      <c r="D226" s="18"/>
      <c r="E226" s="18"/>
      <c r="F226" s="77"/>
      <c r="G226" s="77"/>
      <c r="H226" s="77"/>
      <c r="I226" s="18"/>
      <c r="J226" s="18"/>
      <c r="K226" s="77"/>
      <c r="L226" s="77"/>
      <c r="M226" s="77"/>
      <c r="N226" s="77"/>
      <c r="O226" s="78"/>
      <c r="P226" s="42"/>
      <c r="Q226" s="9"/>
    </row>
    <row r="227" spans="1:17" s="23" customFormat="1" ht="27" customHeight="1">
      <c r="A227" s="80" t="s">
        <v>228</v>
      </c>
      <c r="B227" s="18" t="s">
        <v>8</v>
      </c>
      <c r="C227" s="8" t="s">
        <v>99</v>
      </c>
      <c r="D227" s="28"/>
      <c r="E227" s="28"/>
      <c r="F227" s="81"/>
      <c r="G227" s="81"/>
      <c r="H227" s="81"/>
      <c r="I227" s="28"/>
      <c r="J227" s="28"/>
      <c r="K227" s="28"/>
      <c r="L227" s="28"/>
      <c r="M227" s="28"/>
      <c r="N227" s="28"/>
      <c r="O227" s="28"/>
      <c r="P227" s="81"/>
      <c r="Q227" s="9"/>
    </row>
    <row r="228" spans="1:17" s="45" customFormat="1" ht="45.75" customHeight="1">
      <c r="A228" s="82" t="s">
        <v>111</v>
      </c>
      <c r="B228" s="34"/>
      <c r="C228" s="20" t="s">
        <v>110</v>
      </c>
      <c r="D228" s="75">
        <v>30</v>
      </c>
      <c r="E228" s="75">
        <v>25</v>
      </c>
      <c r="F228" s="32"/>
      <c r="G228" s="32"/>
      <c r="H228" s="83"/>
      <c r="I228" s="32">
        <v>30</v>
      </c>
      <c r="J228" s="75">
        <v>30</v>
      </c>
      <c r="K228" s="75">
        <v>30</v>
      </c>
      <c r="L228" s="75">
        <v>30</v>
      </c>
      <c r="M228" s="75">
        <v>30</v>
      </c>
      <c r="N228" s="75">
        <v>30</v>
      </c>
      <c r="O228" s="75">
        <v>30</v>
      </c>
      <c r="P228" s="84">
        <v>30</v>
      </c>
      <c r="Q228" s="44"/>
    </row>
    <row r="229" spans="1:17" s="23" customFormat="1" ht="27" hidden="1" customHeight="1">
      <c r="A229" s="50"/>
      <c r="B229" s="34"/>
      <c r="C229" s="51" t="s">
        <v>117</v>
      </c>
      <c r="D229" s="51"/>
      <c r="E229" s="51"/>
      <c r="F229" s="32"/>
      <c r="G229" s="32"/>
      <c r="H229" s="32"/>
      <c r="I229" s="75"/>
      <c r="J229" s="75"/>
      <c r="K229" s="75"/>
      <c r="L229" s="75"/>
      <c r="M229" s="75"/>
      <c r="N229" s="75"/>
      <c r="O229" s="75"/>
      <c r="P229" s="84"/>
      <c r="Q229" s="9"/>
    </row>
    <row r="230" spans="1:17" s="23" customFormat="1" ht="27" hidden="1" customHeight="1">
      <c r="A230" s="50"/>
      <c r="B230" s="34"/>
      <c r="C230" s="51" t="s">
        <v>118</v>
      </c>
      <c r="D230" s="51"/>
      <c r="E230" s="51"/>
      <c r="F230" s="32"/>
      <c r="G230" s="32"/>
      <c r="H230" s="32"/>
      <c r="I230" s="75"/>
      <c r="J230" s="75"/>
      <c r="K230" s="75"/>
      <c r="L230" s="75"/>
      <c r="M230" s="75"/>
      <c r="N230" s="75"/>
      <c r="O230" s="75"/>
      <c r="P230" s="84"/>
      <c r="Q230" s="9"/>
    </row>
    <row r="231" spans="1:17" s="23" customFormat="1" ht="27" hidden="1" customHeight="1">
      <c r="A231" s="50"/>
      <c r="B231" s="34"/>
      <c r="C231" s="51" t="s">
        <v>119</v>
      </c>
      <c r="D231" s="51"/>
      <c r="E231" s="51"/>
      <c r="F231" s="32"/>
      <c r="G231" s="32"/>
      <c r="H231" s="32"/>
      <c r="I231" s="75"/>
      <c r="J231" s="75"/>
      <c r="K231" s="75"/>
      <c r="L231" s="75"/>
      <c r="M231" s="75"/>
      <c r="N231" s="75"/>
      <c r="O231" s="75"/>
      <c r="P231" s="84"/>
      <c r="Q231" s="9"/>
    </row>
    <row r="232" spans="1:17" s="23" customFormat="1" ht="27" hidden="1" customHeight="1">
      <c r="A232" s="50"/>
      <c r="B232" s="34"/>
      <c r="C232" s="51" t="s">
        <v>120</v>
      </c>
      <c r="D232" s="51"/>
      <c r="E232" s="51"/>
      <c r="F232" s="32"/>
      <c r="G232" s="32"/>
      <c r="H232" s="32"/>
      <c r="I232" s="75"/>
      <c r="J232" s="75"/>
      <c r="K232" s="75"/>
      <c r="L232" s="75"/>
      <c r="M232" s="75"/>
      <c r="N232" s="75"/>
      <c r="O232" s="75"/>
      <c r="P232" s="84"/>
      <c r="Q232" s="9"/>
    </row>
    <row r="233" spans="1:17" s="23" customFormat="1" ht="27" hidden="1" customHeight="1">
      <c r="A233" s="50"/>
      <c r="B233" s="34"/>
      <c r="C233" s="51" t="s">
        <v>107</v>
      </c>
      <c r="D233" s="51"/>
      <c r="E233" s="51"/>
      <c r="F233" s="32"/>
      <c r="G233" s="32"/>
      <c r="H233" s="32"/>
      <c r="I233" s="75"/>
      <c r="J233" s="75"/>
      <c r="K233" s="75"/>
      <c r="L233" s="75"/>
      <c r="M233" s="75"/>
      <c r="N233" s="75"/>
      <c r="O233" s="75"/>
      <c r="P233" s="84"/>
      <c r="Q233" s="9"/>
    </row>
    <row r="234" spans="1:17" s="23" customFormat="1" ht="27" hidden="1" customHeight="1">
      <c r="A234" s="50"/>
      <c r="B234" s="34"/>
      <c r="C234" s="51" t="s">
        <v>121</v>
      </c>
      <c r="D234" s="51"/>
      <c r="E234" s="51"/>
      <c r="F234" s="32"/>
      <c r="G234" s="32"/>
      <c r="H234" s="32"/>
      <c r="I234" s="75"/>
      <c r="J234" s="75"/>
      <c r="K234" s="75"/>
      <c r="L234" s="75"/>
      <c r="M234" s="75"/>
      <c r="N234" s="75"/>
      <c r="O234" s="75"/>
      <c r="P234" s="84"/>
      <c r="Q234" s="9"/>
    </row>
    <row r="235" spans="1:17" s="23" customFormat="1" ht="27" hidden="1" customHeight="1">
      <c r="A235" s="50"/>
      <c r="B235" s="34"/>
      <c r="C235" s="51" t="s">
        <v>122</v>
      </c>
      <c r="D235" s="51"/>
      <c r="E235" s="51"/>
      <c r="F235" s="32"/>
      <c r="G235" s="32"/>
      <c r="H235" s="32"/>
      <c r="I235" s="75"/>
      <c r="J235" s="75"/>
      <c r="K235" s="75"/>
      <c r="L235" s="75"/>
      <c r="M235" s="75"/>
      <c r="N235" s="75"/>
      <c r="O235" s="75"/>
      <c r="P235" s="84"/>
      <c r="Q235" s="9"/>
    </row>
    <row r="236" spans="1:17" s="23" customFormat="1" ht="27" hidden="1" customHeight="1">
      <c r="A236" s="50"/>
      <c r="B236" s="34"/>
      <c r="C236" s="51" t="s">
        <v>123</v>
      </c>
      <c r="D236" s="51"/>
      <c r="E236" s="51"/>
      <c r="F236" s="32"/>
      <c r="G236" s="32"/>
      <c r="H236" s="32"/>
      <c r="I236" s="75"/>
      <c r="J236" s="75"/>
      <c r="K236" s="75"/>
      <c r="L236" s="75"/>
      <c r="M236" s="75"/>
      <c r="N236" s="75"/>
      <c r="O236" s="75"/>
      <c r="P236" s="84"/>
      <c r="Q236" s="9"/>
    </row>
    <row r="237" spans="1:17" s="23" customFormat="1" ht="27" hidden="1" customHeight="1">
      <c r="A237" s="50"/>
      <c r="B237" s="34"/>
      <c r="C237" s="51" t="s">
        <v>124</v>
      </c>
      <c r="D237" s="51"/>
      <c r="E237" s="51"/>
      <c r="F237" s="32"/>
      <c r="G237" s="32"/>
      <c r="H237" s="32"/>
      <c r="I237" s="75"/>
      <c r="J237" s="75"/>
      <c r="K237" s="75"/>
      <c r="L237" s="75"/>
      <c r="M237" s="75"/>
      <c r="N237" s="75"/>
      <c r="O237" s="75"/>
      <c r="P237" s="84"/>
      <c r="Q237" s="9"/>
    </row>
    <row r="238" spans="1:17" s="23" customFormat="1" ht="27" hidden="1" customHeight="1">
      <c r="A238" s="50"/>
      <c r="B238" s="34"/>
      <c r="C238" s="51" t="s">
        <v>125</v>
      </c>
      <c r="D238" s="51"/>
      <c r="E238" s="51"/>
      <c r="F238" s="32"/>
      <c r="G238" s="32"/>
      <c r="H238" s="32"/>
      <c r="I238" s="75"/>
      <c r="J238" s="75"/>
      <c r="K238" s="75"/>
      <c r="L238" s="75"/>
      <c r="M238" s="75"/>
      <c r="N238" s="75"/>
      <c r="O238" s="75"/>
      <c r="P238" s="84"/>
      <c r="Q238" s="9"/>
    </row>
    <row r="239" spans="1:17" s="23" customFormat="1" ht="27" hidden="1" customHeight="1">
      <c r="A239" s="50"/>
      <c r="B239" s="34"/>
      <c r="C239" s="51" t="s">
        <v>126</v>
      </c>
      <c r="D239" s="51"/>
      <c r="E239" s="51"/>
      <c r="F239" s="32"/>
      <c r="G239" s="32"/>
      <c r="H239" s="32"/>
      <c r="I239" s="75"/>
      <c r="J239" s="75"/>
      <c r="K239" s="75"/>
      <c r="L239" s="75"/>
      <c r="M239" s="75"/>
      <c r="N239" s="75"/>
      <c r="O239" s="75"/>
      <c r="P239" s="84"/>
      <c r="Q239" s="9"/>
    </row>
    <row r="240" spans="1:17" s="23" customFormat="1" ht="27" hidden="1" customHeight="1">
      <c r="A240" s="50"/>
      <c r="B240" s="34"/>
      <c r="C240" s="51" t="s">
        <v>127</v>
      </c>
      <c r="D240" s="51"/>
      <c r="E240" s="51"/>
      <c r="F240" s="32"/>
      <c r="G240" s="32"/>
      <c r="H240" s="32"/>
      <c r="I240" s="75"/>
      <c r="J240" s="75"/>
      <c r="K240" s="75"/>
      <c r="L240" s="75"/>
      <c r="M240" s="75"/>
      <c r="N240" s="75"/>
      <c r="O240" s="75"/>
      <c r="P240" s="84"/>
      <c r="Q240" s="9"/>
    </row>
    <row r="241" spans="1:18" s="23" customFormat="1" ht="27" hidden="1" customHeight="1">
      <c r="A241" s="50"/>
      <c r="B241" s="34"/>
      <c r="C241" s="51" t="s">
        <v>128</v>
      </c>
      <c r="D241" s="51"/>
      <c r="E241" s="51"/>
      <c r="F241" s="32"/>
      <c r="G241" s="32"/>
      <c r="H241" s="32"/>
      <c r="I241" s="75"/>
      <c r="J241" s="75"/>
      <c r="K241" s="75"/>
      <c r="L241" s="75"/>
      <c r="M241" s="75"/>
      <c r="N241" s="75"/>
      <c r="O241" s="75"/>
      <c r="P241" s="84"/>
      <c r="Q241" s="9"/>
    </row>
    <row r="242" spans="1:18" s="23" customFormat="1" ht="27" hidden="1" customHeight="1">
      <c r="A242" s="50"/>
      <c r="B242" s="34"/>
      <c r="C242" s="51" t="s">
        <v>129</v>
      </c>
      <c r="D242" s="51"/>
      <c r="E242" s="51"/>
      <c r="F242" s="32"/>
      <c r="G242" s="32"/>
      <c r="H242" s="32"/>
      <c r="I242" s="75"/>
      <c r="J242" s="75"/>
      <c r="K242" s="75"/>
      <c r="L242" s="75"/>
      <c r="M242" s="75"/>
      <c r="N242" s="75"/>
      <c r="O242" s="75"/>
      <c r="P242" s="84"/>
      <c r="Q242" s="9"/>
    </row>
    <row r="243" spans="1:18" s="23" customFormat="1" ht="27" hidden="1" customHeight="1">
      <c r="A243" s="50"/>
      <c r="B243" s="34"/>
      <c r="C243" s="51" t="s">
        <v>130</v>
      </c>
      <c r="D243" s="51"/>
      <c r="E243" s="51"/>
      <c r="F243" s="32"/>
      <c r="G243" s="32"/>
      <c r="H243" s="32"/>
      <c r="I243" s="75"/>
      <c r="J243" s="75"/>
      <c r="K243" s="75"/>
      <c r="L243" s="75"/>
      <c r="M243" s="75"/>
      <c r="N243" s="75"/>
      <c r="O243" s="75"/>
      <c r="P243" s="84"/>
      <c r="Q243" s="9"/>
    </row>
    <row r="244" spans="1:18" s="23" customFormat="1" ht="27" hidden="1" customHeight="1">
      <c r="A244" s="85"/>
      <c r="B244" s="24"/>
      <c r="C244" s="51" t="s">
        <v>131</v>
      </c>
      <c r="D244" s="51"/>
      <c r="E244" s="51"/>
      <c r="F244" s="32"/>
      <c r="G244" s="32"/>
      <c r="H244" s="32"/>
      <c r="I244" s="75"/>
      <c r="J244" s="75"/>
      <c r="K244" s="75"/>
      <c r="L244" s="75"/>
      <c r="M244" s="75"/>
      <c r="N244" s="75"/>
      <c r="O244" s="75"/>
      <c r="P244" s="84"/>
      <c r="Q244" s="9"/>
    </row>
    <row r="245" spans="1:18" s="87" customFormat="1" ht="30" customHeight="1">
      <c r="A245" s="889" t="s">
        <v>229</v>
      </c>
      <c r="B245" s="890"/>
      <c r="C245" s="890"/>
      <c r="D245" s="890"/>
      <c r="E245" s="890"/>
      <c r="F245" s="890"/>
      <c r="G245" s="890"/>
      <c r="H245" s="890"/>
      <c r="I245" s="890"/>
      <c r="J245" s="890"/>
      <c r="K245" s="890"/>
      <c r="L245" s="890"/>
      <c r="M245" s="890"/>
      <c r="N245" s="890"/>
      <c r="O245" s="890"/>
      <c r="P245" s="890"/>
      <c r="Q245" s="86"/>
    </row>
    <row r="246" spans="1:18" ht="27.75" customHeight="1">
      <c r="A246" s="891" t="s">
        <v>230</v>
      </c>
      <c r="B246" s="892"/>
      <c r="C246" s="892"/>
      <c r="D246" s="892"/>
      <c r="E246" s="892"/>
      <c r="F246" s="892"/>
      <c r="G246" s="892"/>
      <c r="H246" s="892"/>
      <c r="I246" s="892"/>
      <c r="J246" s="892"/>
      <c r="K246" s="892"/>
      <c r="L246" s="892"/>
      <c r="M246" s="892"/>
      <c r="N246" s="892"/>
      <c r="O246" s="892"/>
      <c r="P246" s="892"/>
      <c r="Q246" s="9"/>
    </row>
    <row r="247" spans="1:18" ht="23.25" customHeight="1">
      <c r="A247" s="88" t="s">
        <v>231</v>
      </c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9"/>
    </row>
    <row r="248" spans="1:18" s="23" customFormat="1" ht="48" hidden="1" customHeight="1">
      <c r="A248" s="867" t="s">
        <v>232</v>
      </c>
      <c r="B248" s="90" t="s">
        <v>81</v>
      </c>
      <c r="C248" s="8" t="s">
        <v>99</v>
      </c>
      <c r="D248" s="8"/>
      <c r="E248" s="8"/>
      <c r="F248" s="28">
        <f>F249</f>
        <v>0</v>
      </c>
      <c r="G248" s="28">
        <f t="shared" ref="G248:I248" si="5">G249</f>
        <v>0</v>
      </c>
      <c r="H248" s="28">
        <f t="shared" si="5"/>
        <v>0</v>
      </c>
      <c r="I248" s="28">
        <f t="shared" si="5"/>
        <v>15</v>
      </c>
      <c r="J248" s="28">
        <f>SUM(F248:I248)</f>
        <v>15</v>
      </c>
      <c r="K248" s="28">
        <f>K249</f>
        <v>20</v>
      </c>
      <c r="L248" s="28">
        <f t="shared" ref="L248:M248" si="6">L249</f>
        <v>25</v>
      </c>
      <c r="M248" s="28">
        <f t="shared" si="6"/>
        <v>30</v>
      </c>
      <c r="N248" s="28"/>
      <c r="O248" s="28"/>
      <c r="P248" s="28"/>
      <c r="Q248" s="9"/>
    </row>
    <row r="249" spans="1:18" s="23" customFormat="1" ht="31.5" hidden="1" customHeight="1">
      <c r="A249" s="888"/>
      <c r="B249" s="91"/>
      <c r="C249" s="20" t="s">
        <v>107</v>
      </c>
      <c r="D249" s="20"/>
      <c r="E249" s="20"/>
      <c r="F249" s="42"/>
      <c r="G249" s="42"/>
      <c r="H249" s="42"/>
      <c r="I249" s="42">
        <v>15</v>
      </c>
      <c r="J249" s="92">
        <v>15</v>
      </c>
      <c r="K249" s="92">
        <v>20</v>
      </c>
      <c r="L249" s="92">
        <v>25</v>
      </c>
      <c r="M249" s="92">
        <v>30</v>
      </c>
      <c r="N249" s="92"/>
      <c r="O249" s="93"/>
      <c r="P249" s="42"/>
      <c r="Q249" s="9"/>
    </row>
    <row r="250" spans="1:18" s="23" customFormat="1" ht="43.5" hidden="1" customHeight="1">
      <c r="A250" s="867" t="s">
        <v>233</v>
      </c>
      <c r="B250" s="90" t="s">
        <v>6</v>
      </c>
      <c r="C250" s="94" t="s">
        <v>99</v>
      </c>
      <c r="D250" s="94"/>
      <c r="E250" s="94"/>
      <c r="F250" s="95">
        <f>F251</f>
        <v>0</v>
      </c>
      <c r="G250" s="95">
        <f t="shared" ref="G250:I250" si="7">G251</f>
        <v>0</v>
      </c>
      <c r="H250" s="95">
        <f t="shared" si="7"/>
        <v>0</v>
      </c>
      <c r="I250" s="95">
        <f t="shared" si="7"/>
        <v>80000</v>
      </c>
      <c r="J250" s="95">
        <f>SUM(F250:I250)</f>
        <v>80000</v>
      </c>
      <c r="K250" s="95">
        <f>K251</f>
        <v>90000</v>
      </c>
      <c r="L250" s="95">
        <f>L251</f>
        <v>100000</v>
      </c>
      <c r="M250" s="95">
        <f>M251</f>
        <v>110000</v>
      </c>
      <c r="N250" s="95"/>
      <c r="O250" s="95"/>
      <c r="P250" s="95"/>
      <c r="Q250" s="96"/>
      <c r="R250" s="97"/>
    </row>
    <row r="251" spans="1:18" s="23" customFormat="1" ht="51.75" hidden="1" customHeight="1">
      <c r="A251" s="868"/>
      <c r="B251" s="91"/>
      <c r="C251" s="98" t="s">
        <v>107</v>
      </c>
      <c r="D251" s="98"/>
      <c r="E251" s="98"/>
      <c r="F251" s="99"/>
      <c r="G251" s="99"/>
      <c r="H251" s="99"/>
      <c r="I251" s="100">
        <v>80000</v>
      </c>
      <c r="J251" s="100">
        <v>80000</v>
      </c>
      <c r="K251" s="100">
        <v>90000</v>
      </c>
      <c r="L251" s="100">
        <v>100000</v>
      </c>
      <c r="M251" s="100">
        <v>110000</v>
      </c>
      <c r="N251" s="100"/>
      <c r="O251" s="101"/>
      <c r="P251" s="99"/>
      <c r="Q251" s="9"/>
    </row>
    <row r="252" spans="1:18" s="23" customFormat="1" ht="45" hidden="1" customHeight="1">
      <c r="A252" s="102" t="s">
        <v>234</v>
      </c>
      <c r="B252" s="90" t="s">
        <v>8</v>
      </c>
      <c r="C252" s="8" t="s">
        <v>99</v>
      </c>
      <c r="D252" s="8"/>
      <c r="E252" s="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9"/>
    </row>
    <row r="253" spans="1:18" s="23" customFormat="1" ht="24" hidden="1" customHeight="1">
      <c r="A253" s="50"/>
      <c r="B253" s="72"/>
      <c r="C253" s="20" t="s">
        <v>110</v>
      </c>
      <c r="D253" s="20"/>
      <c r="E253" s="20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9"/>
    </row>
    <row r="254" spans="1:18" s="23" customFormat="1" ht="24" hidden="1" customHeight="1">
      <c r="A254" s="50"/>
      <c r="B254" s="72"/>
      <c r="C254" s="51" t="s">
        <v>117</v>
      </c>
      <c r="D254" s="51"/>
      <c r="E254" s="51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9"/>
    </row>
    <row r="255" spans="1:18" s="23" customFormat="1" ht="24" hidden="1" customHeight="1">
      <c r="A255" s="50"/>
      <c r="B255" s="72"/>
      <c r="C255" s="51" t="s">
        <v>118</v>
      </c>
      <c r="D255" s="51"/>
      <c r="E255" s="51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9"/>
    </row>
    <row r="256" spans="1:18" s="23" customFormat="1" ht="24" hidden="1" customHeight="1">
      <c r="A256" s="50"/>
      <c r="B256" s="72"/>
      <c r="C256" s="51" t="s">
        <v>119</v>
      </c>
      <c r="D256" s="51"/>
      <c r="E256" s="51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9"/>
    </row>
    <row r="257" spans="1:17" s="23" customFormat="1" ht="24" hidden="1" customHeight="1">
      <c r="A257" s="50"/>
      <c r="B257" s="72"/>
      <c r="C257" s="51" t="s">
        <v>120</v>
      </c>
      <c r="D257" s="51"/>
      <c r="E257" s="51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9"/>
    </row>
    <row r="258" spans="1:17" s="23" customFormat="1" ht="24" hidden="1" customHeight="1">
      <c r="A258" s="50"/>
      <c r="B258" s="72"/>
      <c r="C258" s="51" t="s">
        <v>107</v>
      </c>
      <c r="D258" s="51"/>
      <c r="E258" s="51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9"/>
    </row>
    <row r="259" spans="1:17" s="23" customFormat="1" ht="24" hidden="1" customHeight="1">
      <c r="A259" s="50"/>
      <c r="B259" s="72"/>
      <c r="C259" s="51" t="s">
        <v>121</v>
      </c>
      <c r="D259" s="51"/>
      <c r="E259" s="51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9"/>
    </row>
    <row r="260" spans="1:17" s="23" customFormat="1" ht="24" hidden="1" customHeight="1">
      <c r="A260" s="50"/>
      <c r="B260" s="72"/>
      <c r="C260" s="51" t="s">
        <v>122</v>
      </c>
      <c r="D260" s="51"/>
      <c r="E260" s="51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9"/>
    </row>
    <row r="261" spans="1:17" s="23" customFormat="1" ht="24" hidden="1" customHeight="1">
      <c r="A261" s="50"/>
      <c r="B261" s="72"/>
      <c r="C261" s="51" t="s">
        <v>123</v>
      </c>
      <c r="D261" s="51"/>
      <c r="E261" s="51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9"/>
    </row>
    <row r="262" spans="1:17" s="23" customFormat="1" ht="24" hidden="1" customHeight="1">
      <c r="A262" s="50"/>
      <c r="B262" s="72"/>
      <c r="C262" s="51" t="s">
        <v>124</v>
      </c>
      <c r="D262" s="51"/>
      <c r="E262" s="51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9"/>
    </row>
    <row r="263" spans="1:17" s="23" customFormat="1" ht="24" hidden="1" customHeight="1">
      <c r="A263" s="50"/>
      <c r="B263" s="72"/>
      <c r="C263" s="51" t="s">
        <v>125</v>
      </c>
      <c r="D263" s="51"/>
      <c r="E263" s="51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9"/>
    </row>
    <row r="264" spans="1:17" s="23" customFormat="1" ht="24" hidden="1" customHeight="1">
      <c r="A264" s="50"/>
      <c r="B264" s="72"/>
      <c r="C264" s="51" t="s">
        <v>126</v>
      </c>
      <c r="D264" s="51"/>
      <c r="E264" s="51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9"/>
    </row>
    <row r="265" spans="1:17" s="23" customFormat="1" ht="24" hidden="1" customHeight="1">
      <c r="A265" s="50"/>
      <c r="B265" s="72"/>
      <c r="C265" s="51" t="s">
        <v>127</v>
      </c>
      <c r="D265" s="51"/>
      <c r="E265" s="51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9"/>
    </row>
    <row r="266" spans="1:17" s="23" customFormat="1" ht="24" hidden="1" customHeight="1">
      <c r="A266" s="50"/>
      <c r="B266" s="72"/>
      <c r="C266" s="51" t="s">
        <v>128</v>
      </c>
      <c r="D266" s="51"/>
      <c r="E266" s="51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9"/>
    </row>
    <row r="267" spans="1:17" s="23" customFormat="1" ht="24" hidden="1" customHeight="1">
      <c r="A267" s="50"/>
      <c r="B267" s="72"/>
      <c r="C267" s="51" t="s">
        <v>129</v>
      </c>
      <c r="D267" s="51"/>
      <c r="E267" s="51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9"/>
    </row>
    <row r="268" spans="1:17" s="23" customFormat="1" ht="24" hidden="1" customHeight="1">
      <c r="A268" s="50"/>
      <c r="B268" s="72"/>
      <c r="C268" s="51" t="s">
        <v>130</v>
      </c>
      <c r="D268" s="51"/>
      <c r="E268" s="51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9"/>
    </row>
    <row r="269" spans="1:17" s="23" customFormat="1" ht="24" hidden="1" customHeight="1">
      <c r="A269" s="50"/>
      <c r="B269" s="72"/>
      <c r="C269" s="51" t="s">
        <v>131</v>
      </c>
      <c r="D269" s="51"/>
      <c r="E269" s="51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9"/>
    </row>
    <row r="270" spans="1:17" s="23" customFormat="1" ht="24" hidden="1" customHeight="1">
      <c r="A270" s="50"/>
      <c r="B270" s="72"/>
      <c r="C270" s="55" t="s">
        <v>132</v>
      </c>
      <c r="D270" s="55"/>
      <c r="E270" s="5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9"/>
    </row>
    <row r="271" spans="1:17" s="23" customFormat="1" ht="24" hidden="1" customHeight="1">
      <c r="A271" s="50"/>
      <c r="B271" s="72"/>
      <c r="C271" s="56" t="s">
        <v>133</v>
      </c>
      <c r="D271" s="56"/>
      <c r="E271" s="56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9"/>
    </row>
    <row r="272" spans="1:17" s="23" customFormat="1" ht="24" hidden="1" customHeight="1">
      <c r="A272" s="50"/>
      <c r="B272" s="72"/>
      <c r="C272" s="56" t="s">
        <v>134</v>
      </c>
      <c r="D272" s="56"/>
      <c r="E272" s="56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9"/>
    </row>
    <row r="273" spans="1:17" s="23" customFormat="1" ht="91.2" hidden="1">
      <c r="A273" s="50"/>
      <c r="B273" s="72"/>
      <c r="C273" s="56" t="s">
        <v>135</v>
      </c>
      <c r="D273" s="56"/>
      <c r="E273" s="56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9"/>
    </row>
    <row r="274" spans="1:17" s="23" customFormat="1" ht="24" hidden="1" customHeight="1">
      <c r="A274" s="50"/>
      <c r="B274" s="72"/>
      <c r="C274" s="56" t="s">
        <v>136</v>
      </c>
      <c r="D274" s="56"/>
      <c r="E274" s="56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9"/>
    </row>
    <row r="275" spans="1:17" s="23" customFormat="1" ht="24" hidden="1" customHeight="1">
      <c r="A275" s="50"/>
      <c r="B275" s="72"/>
      <c r="C275" s="56" t="s">
        <v>137</v>
      </c>
      <c r="D275" s="56"/>
      <c r="E275" s="56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9"/>
    </row>
    <row r="276" spans="1:17" s="23" customFormat="1" ht="24" hidden="1" customHeight="1">
      <c r="A276" s="50"/>
      <c r="B276" s="72"/>
      <c r="C276" s="56" t="s">
        <v>138</v>
      </c>
      <c r="D276" s="56"/>
      <c r="E276" s="56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9"/>
    </row>
    <row r="277" spans="1:17" s="23" customFormat="1" ht="24" hidden="1" customHeight="1">
      <c r="A277" s="50"/>
      <c r="B277" s="72"/>
      <c r="C277" s="56" t="s">
        <v>139</v>
      </c>
      <c r="D277" s="56"/>
      <c r="E277" s="56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9"/>
    </row>
    <row r="278" spans="1:17" s="23" customFormat="1" ht="24" hidden="1" customHeight="1">
      <c r="A278" s="50"/>
      <c r="B278" s="72"/>
      <c r="C278" s="56" t="s">
        <v>140</v>
      </c>
      <c r="D278" s="56"/>
      <c r="E278" s="56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9"/>
    </row>
    <row r="279" spans="1:17" s="23" customFormat="1" ht="24" hidden="1" customHeight="1">
      <c r="A279" s="50"/>
      <c r="B279" s="72"/>
      <c r="C279" s="56" t="s">
        <v>141</v>
      </c>
      <c r="D279" s="56"/>
      <c r="E279" s="56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9"/>
    </row>
    <row r="280" spans="1:17" s="23" customFormat="1" ht="24" hidden="1" customHeight="1">
      <c r="A280" s="50"/>
      <c r="B280" s="72"/>
      <c r="C280" s="56" t="s">
        <v>142</v>
      </c>
      <c r="D280" s="56"/>
      <c r="E280" s="56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9"/>
    </row>
    <row r="281" spans="1:17" s="23" customFormat="1" ht="27.75" hidden="1" customHeight="1">
      <c r="A281" s="50"/>
      <c r="B281" s="72"/>
      <c r="C281" s="56" t="s">
        <v>143</v>
      </c>
      <c r="D281" s="56"/>
      <c r="E281" s="56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9"/>
    </row>
    <row r="282" spans="1:17" s="23" customFormat="1" ht="24" hidden="1" customHeight="1">
      <c r="A282" s="50"/>
      <c r="B282" s="72"/>
      <c r="C282" s="56" t="s">
        <v>144</v>
      </c>
      <c r="D282" s="56"/>
      <c r="E282" s="56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9"/>
    </row>
    <row r="283" spans="1:17" s="23" customFormat="1" ht="24" hidden="1" customHeight="1">
      <c r="A283" s="50"/>
      <c r="B283" s="72"/>
      <c r="C283" s="56" t="s">
        <v>145</v>
      </c>
      <c r="D283" s="56"/>
      <c r="E283" s="56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9"/>
    </row>
    <row r="284" spans="1:17" s="23" customFormat="1" ht="24" hidden="1" customHeight="1">
      <c r="A284" s="50"/>
      <c r="B284" s="72"/>
      <c r="C284" s="56" t="s">
        <v>146</v>
      </c>
      <c r="D284" s="56"/>
      <c r="E284" s="56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9"/>
    </row>
    <row r="285" spans="1:17" s="23" customFormat="1" ht="24" hidden="1" customHeight="1">
      <c r="A285" s="50"/>
      <c r="B285" s="72"/>
      <c r="C285" s="56" t="s">
        <v>147</v>
      </c>
      <c r="D285" s="56"/>
      <c r="E285" s="56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9"/>
    </row>
    <row r="286" spans="1:17" s="23" customFormat="1" ht="24" hidden="1" customHeight="1">
      <c r="A286" s="50"/>
      <c r="B286" s="72"/>
      <c r="C286" s="56" t="s">
        <v>148</v>
      </c>
      <c r="D286" s="56"/>
      <c r="E286" s="56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9"/>
    </row>
    <row r="287" spans="1:17" s="23" customFormat="1" ht="24" hidden="1" customHeight="1">
      <c r="A287" s="50"/>
      <c r="B287" s="72"/>
      <c r="C287" s="56" t="s">
        <v>149</v>
      </c>
      <c r="D287" s="56"/>
      <c r="E287" s="56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9"/>
    </row>
    <row r="288" spans="1:17" s="23" customFormat="1" ht="24" hidden="1" customHeight="1">
      <c r="A288" s="50"/>
      <c r="B288" s="72"/>
      <c r="C288" s="56" t="s">
        <v>150</v>
      </c>
      <c r="D288" s="56"/>
      <c r="E288" s="56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9"/>
    </row>
    <row r="289" spans="1:17" s="23" customFormat="1" ht="26.25" hidden="1" customHeight="1">
      <c r="A289" s="50"/>
      <c r="B289" s="72"/>
      <c r="C289" s="56" t="s">
        <v>151</v>
      </c>
      <c r="D289" s="56"/>
      <c r="E289" s="56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9"/>
    </row>
    <row r="290" spans="1:17" s="23" customFormat="1" ht="91.2" hidden="1">
      <c r="A290" s="50"/>
      <c r="B290" s="72"/>
      <c r="C290" s="56" t="s">
        <v>152</v>
      </c>
      <c r="D290" s="56"/>
      <c r="E290" s="56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9"/>
    </row>
    <row r="291" spans="1:17" s="23" customFormat="1" ht="24" hidden="1" customHeight="1">
      <c r="A291" s="50"/>
      <c r="B291" s="72"/>
      <c r="C291" s="56" t="s">
        <v>153</v>
      </c>
      <c r="D291" s="56"/>
      <c r="E291" s="56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9"/>
    </row>
    <row r="292" spans="1:17" s="23" customFormat="1" ht="114" hidden="1">
      <c r="A292" s="50"/>
      <c r="B292" s="72"/>
      <c r="C292" s="56" t="s">
        <v>154</v>
      </c>
      <c r="D292" s="56"/>
      <c r="E292" s="56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9"/>
    </row>
    <row r="293" spans="1:17" s="23" customFormat="1" ht="24" hidden="1" customHeight="1">
      <c r="A293" s="50"/>
      <c r="B293" s="72"/>
      <c r="C293" s="56" t="s">
        <v>155</v>
      </c>
      <c r="D293" s="56"/>
      <c r="E293" s="56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9"/>
    </row>
    <row r="294" spans="1:17" s="23" customFormat="1" ht="24" hidden="1" customHeight="1">
      <c r="A294" s="50"/>
      <c r="B294" s="72"/>
      <c r="C294" s="56" t="s">
        <v>156</v>
      </c>
      <c r="D294" s="56"/>
      <c r="E294" s="56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9"/>
    </row>
    <row r="295" spans="1:17" s="23" customFormat="1" ht="91.2" hidden="1">
      <c r="A295" s="50"/>
      <c r="B295" s="72"/>
      <c r="C295" s="56" t="s">
        <v>157</v>
      </c>
      <c r="D295" s="56"/>
      <c r="E295" s="56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9"/>
    </row>
    <row r="296" spans="1:17" s="23" customFormat="1" ht="24" hidden="1" customHeight="1">
      <c r="A296" s="50"/>
      <c r="B296" s="72"/>
      <c r="C296" s="56" t="s">
        <v>158</v>
      </c>
      <c r="D296" s="56"/>
      <c r="E296" s="56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9"/>
    </row>
    <row r="297" spans="1:17" s="23" customFormat="1" ht="24" hidden="1" customHeight="1">
      <c r="A297" s="50"/>
      <c r="B297" s="72"/>
      <c r="C297" s="56" t="s">
        <v>159</v>
      </c>
      <c r="D297" s="56"/>
      <c r="E297" s="56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9"/>
    </row>
    <row r="298" spans="1:17" s="23" customFormat="1" ht="24" hidden="1" customHeight="1">
      <c r="A298" s="50"/>
      <c r="B298" s="72"/>
      <c r="C298" s="56" t="s">
        <v>160</v>
      </c>
      <c r="D298" s="56"/>
      <c r="E298" s="56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9"/>
    </row>
    <row r="299" spans="1:17" s="23" customFormat="1" ht="24" hidden="1" customHeight="1">
      <c r="A299" s="50"/>
      <c r="B299" s="72"/>
      <c r="C299" s="56" t="s">
        <v>161</v>
      </c>
      <c r="D299" s="56"/>
      <c r="E299" s="56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9"/>
    </row>
    <row r="300" spans="1:17" s="23" customFormat="1" ht="24" hidden="1" customHeight="1">
      <c r="A300" s="50"/>
      <c r="B300" s="72"/>
      <c r="C300" s="56" t="s">
        <v>162</v>
      </c>
      <c r="D300" s="56"/>
      <c r="E300" s="56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9"/>
    </row>
    <row r="301" spans="1:17" s="23" customFormat="1" ht="24" hidden="1" customHeight="1">
      <c r="A301" s="50"/>
      <c r="B301" s="72"/>
      <c r="C301" s="56" t="s">
        <v>163</v>
      </c>
      <c r="D301" s="56"/>
      <c r="E301" s="56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9"/>
    </row>
    <row r="302" spans="1:17" s="23" customFormat="1" ht="24" hidden="1" customHeight="1">
      <c r="A302" s="50"/>
      <c r="B302" s="72"/>
      <c r="C302" s="56" t="s">
        <v>164</v>
      </c>
      <c r="D302" s="56"/>
      <c r="E302" s="56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9"/>
    </row>
    <row r="303" spans="1:17" s="23" customFormat="1" ht="91.2" hidden="1">
      <c r="A303" s="50"/>
      <c r="B303" s="72"/>
      <c r="C303" s="56" t="s">
        <v>218</v>
      </c>
      <c r="D303" s="56"/>
      <c r="E303" s="56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9"/>
    </row>
    <row r="304" spans="1:17" s="23" customFormat="1" ht="24" hidden="1" customHeight="1">
      <c r="A304" s="50"/>
      <c r="B304" s="72"/>
      <c r="C304" s="56" t="s">
        <v>166</v>
      </c>
      <c r="D304" s="56"/>
      <c r="E304" s="56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9"/>
    </row>
    <row r="305" spans="1:17" s="23" customFormat="1" ht="24" hidden="1" customHeight="1">
      <c r="A305" s="50"/>
      <c r="B305" s="72"/>
      <c r="C305" s="56" t="s">
        <v>167</v>
      </c>
      <c r="D305" s="56"/>
      <c r="E305" s="56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9"/>
    </row>
    <row r="306" spans="1:17" s="23" customFormat="1" ht="24" hidden="1" customHeight="1">
      <c r="A306" s="50"/>
      <c r="B306" s="72"/>
      <c r="C306" s="56" t="s">
        <v>168</v>
      </c>
      <c r="D306" s="56"/>
      <c r="E306" s="56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9"/>
    </row>
    <row r="307" spans="1:17" s="23" customFormat="1" ht="159.6" hidden="1">
      <c r="A307" s="50"/>
      <c r="B307" s="72"/>
      <c r="C307" s="56" t="s">
        <v>169</v>
      </c>
      <c r="D307" s="56"/>
      <c r="E307" s="56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9"/>
    </row>
    <row r="308" spans="1:17" s="23" customFormat="1" ht="24" hidden="1" customHeight="1">
      <c r="A308" s="50"/>
      <c r="B308" s="72"/>
      <c r="C308" s="56" t="s">
        <v>170</v>
      </c>
      <c r="D308" s="56"/>
      <c r="E308" s="56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9"/>
    </row>
    <row r="309" spans="1:17" s="23" customFormat="1" ht="24" hidden="1" customHeight="1">
      <c r="A309" s="50"/>
      <c r="B309" s="72"/>
      <c r="C309" s="56" t="s">
        <v>171</v>
      </c>
      <c r="D309" s="56"/>
      <c r="E309" s="56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9"/>
    </row>
    <row r="310" spans="1:17" s="23" customFormat="1" ht="24" hidden="1" customHeight="1">
      <c r="A310" s="50"/>
      <c r="B310" s="72"/>
      <c r="C310" s="56" t="s">
        <v>172</v>
      </c>
      <c r="D310" s="56"/>
      <c r="E310" s="56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9"/>
    </row>
    <row r="311" spans="1:17" s="23" customFormat="1" ht="24" hidden="1" customHeight="1">
      <c r="A311" s="50"/>
      <c r="B311" s="72"/>
      <c r="C311" s="56" t="s">
        <v>173</v>
      </c>
      <c r="D311" s="56"/>
      <c r="E311" s="56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9"/>
    </row>
    <row r="312" spans="1:17" s="23" customFormat="1" ht="27" hidden="1" customHeight="1">
      <c r="A312" s="50"/>
      <c r="B312" s="72"/>
      <c r="C312" s="56" t="s">
        <v>174</v>
      </c>
      <c r="D312" s="56"/>
      <c r="E312" s="56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9"/>
    </row>
    <row r="313" spans="1:17" s="23" customFormat="1" ht="68.400000000000006" hidden="1">
      <c r="A313" s="50"/>
      <c r="B313" s="72"/>
      <c r="C313" s="56" t="s">
        <v>175</v>
      </c>
      <c r="D313" s="56"/>
      <c r="E313" s="56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9"/>
    </row>
    <row r="314" spans="1:17" s="23" customFormat="1" ht="91.2" hidden="1">
      <c r="A314" s="50"/>
      <c r="B314" s="72"/>
      <c r="C314" s="56" t="s">
        <v>176</v>
      </c>
      <c r="D314" s="56"/>
      <c r="E314" s="56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9"/>
    </row>
    <row r="315" spans="1:17" s="23" customFormat="1" ht="24" hidden="1" customHeight="1">
      <c r="A315" s="50"/>
      <c r="B315" s="72"/>
      <c r="C315" s="56" t="s">
        <v>177</v>
      </c>
      <c r="D315" s="56"/>
      <c r="E315" s="56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9"/>
    </row>
    <row r="316" spans="1:17" s="23" customFormat="1" ht="24" hidden="1" customHeight="1">
      <c r="A316" s="50"/>
      <c r="B316" s="72"/>
      <c r="C316" s="56" t="s">
        <v>178</v>
      </c>
      <c r="D316" s="56"/>
      <c r="E316" s="56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9"/>
    </row>
    <row r="317" spans="1:17" s="23" customFormat="1" ht="24.75" hidden="1" customHeight="1">
      <c r="A317" s="50"/>
      <c r="B317" s="72"/>
      <c r="C317" s="56" t="s">
        <v>179</v>
      </c>
      <c r="D317" s="56"/>
      <c r="E317" s="56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9"/>
    </row>
    <row r="318" spans="1:17" s="23" customFormat="1" ht="114" hidden="1">
      <c r="A318" s="50"/>
      <c r="B318" s="72"/>
      <c r="C318" s="56" t="s">
        <v>219</v>
      </c>
      <c r="D318" s="56"/>
      <c r="E318" s="56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9"/>
    </row>
    <row r="319" spans="1:17" s="23" customFormat="1" ht="114" hidden="1">
      <c r="A319" s="50"/>
      <c r="B319" s="72"/>
      <c r="C319" s="56" t="s">
        <v>220</v>
      </c>
      <c r="D319" s="56"/>
      <c r="E319" s="56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9"/>
    </row>
    <row r="320" spans="1:17" s="23" customFormat="1" ht="114" hidden="1">
      <c r="A320" s="50"/>
      <c r="B320" s="72"/>
      <c r="C320" s="56" t="s">
        <v>221</v>
      </c>
      <c r="D320" s="56"/>
      <c r="E320" s="56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9"/>
    </row>
    <row r="321" spans="1:17" s="23" customFormat="1" ht="114" hidden="1">
      <c r="A321" s="50"/>
      <c r="B321" s="72"/>
      <c r="C321" s="56" t="s">
        <v>222</v>
      </c>
      <c r="D321" s="56"/>
      <c r="E321" s="56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9"/>
    </row>
    <row r="322" spans="1:17" s="23" customFormat="1" ht="136.80000000000001" hidden="1">
      <c r="A322" s="50"/>
      <c r="B322" s="72"/>
      <c r="C322" s="56" t="s">
        <v>223</v>
      </c>
      <c r="D322" s="56"/>
      <c r="E322" s="56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9"/>
    </row>
    <row r="323" spans="1:17" s="23" customFormat="1" ht="114" hidden="1">
      <c r="A323" s="50"/>
      <c r="B323" s="72"/>
      <c r="C323" s="56" t="s">
        <v>224</v>
      </c>
      <c r="D323" s="56"/>
      <c r="E323" s="56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9"/>
    </row>
    <row r="324" spans="1:17" s="23" customFormat="1" ht="114" hidden="1">
      <c r="A324" s="50"/>
      <c r="B324" s="72"/>
      <c r="C324" s="56" t="s">
        <v>225</v>
      </c>
      <c r="D324" s="56"/>
      <c r="E324" s="56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9"/>
    </row>
    <row r="325" spans="1:17" s="23" customFormat="1" ht="114" hidden="1">
      <c r="A325" s="50"/>
      <c r="B325" s="72"/>
      <c r="C325" s="56" t="s">
        <v>226</v>
      </c>
      <c r="D325" s="56"/>
      <c r="E325" s="56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9"/>
    </row>
    <row r="326" spans="1:17" s="23" customFormat="1" ht="114" hidden="1">
      <c r="A326" s="50"/>
      <c r="B326" s="72"/>
      <c r="C326" s="56" t="s">
        <v>227</v>
      </c>
      <c r="D326" s="56"/>
      <c r="E326" s="56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9"/>
    </row>
    <row r="327" spans="1:17" s="23" customFormat="1" ht="24" hidden="1" customHeight="1">
      <c r="A327" s="50"/>
      <c r="B327" s="72"/>
      <c r="C327" s="56" t="s">
        <v>189</v>
      </c>
      <c r="D327" s="56"/>
      <c r="E327" s="56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9"/>
    </row>
    <row r="328" spans="1:17" s="23" customFormat="1" ht="24" hidden="1" customHeight="1">
      <c r="A328" s="50"/>
      <c r="B328" s="72"/>
      <c r="C328" s="56" t="s">
        <v>190</v>
      </c>
      <c r="D328" s="56"/>
      <c r="E328" s="56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9"/>
    </row>
    <row r="329" spans="1:17" s="23" customFormat="1" ht="24" hidden="1" customHeight="1">
      <c r="A329" s="50"/>
      <c r="B329" s="72"/>
      <c r="C329" s="56" t="s">
        <v>191</v>
      </c>
      <c r="D329" s="56"/>
      <c r="E329" s="56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9"/>
    </row>
    <row r="330" spans="1:17" s="23" customFormat="1" ht="24" hidden="1" customHeight="1">
      <c r="A330" s="50"/>
      <c r="B330" s="72"/>
      <c r="C330" s="56" t="s">
        <v>192</v>
      </c>
      <c r="D330" s="56"/>
      <c r="E330" s="56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9"/>
    </row>
    <row r="331" spans="1:17" s="23" customFormat="1" ht="24" hidden="1" customHeight="1">
      <c r="A331" s="50"/>
      <c r="B331" s="72"/>
      <c r="C331" s="56" t="s">
        <v>193</v>
      </c>
      <c r="D331" s="56"/>
      <c r="E331" s="56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9"/>
    </row>
    <row r="332" spans="1:17" s="23" customFormat="1" ht="136.80000000000001" hidden="1">
      <c r="A332" s="50"/>
      <c r="B332" s="72"/>
      <c r="C332" s="56" t="s">
        <v>194</v>
      </c>
      <c r="D332" s="56"/>
      <c r="E332" s="56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9"/>
    </row>
    <row r="333" spans="1:17" s="23" customFormat="1" ht="114" hidden="1">
      <c r="A333" s="50"/>
      <c r="B333" s="72"/>
      <c r="C333" s="56" t="s">
        <v>195</v>
      </c>
      <c r="D333" s="56"/>
      <c r="E333" s="56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9"/>
    </row>
    <row r="334" spans="1:17" s="23" customFormat="1" ht="24" hidden="1" customHeight="1">
      <c r="A334" s="50"/>
      <c r="B334" s="72"/>
      <c r="C334" s="56" t="s">
        <v>196</v>
      </c>
      <c r="D334" s="56"/>
      <c r="E334" s="56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9"/>
    </row>
    <row r="335" spans="1:17" s="23" customFormat="1" ht="24" hidden="1" customHeight="1">
      <c r="A335" s="50"/>
      <c r="B335" s="72"/>
      <c r="C335" s="56" t="s">
        <v>197</v>
      </c>
      <c r="D335" s="56"/>
      <c r="E335" s="56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9"/>
    </row>
    <row r="336" spans="1:17" s="23" customFormat="1" ht="24" hidden="1" customHeight="1">
      <c r="A336" s="50"/>
      <c r="B336" s="72"/>
      <c r="C336" s="56" t="s">
        <v>198</v>
      </c>
      <c r="D336" s="56"/>
      <c r="E336" s="56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9"/>
    </row>
    <row r="337" spans="1:17" s="23" customFormat="1" ht="24" hidden="1" customHeight="1">
      <c r="A337" s="50"/>
      <c r="B337" s="72"/>
      <c r="C337" s="56" t="s">
        <v>199</v>
      </c>
      <c r="D337" s="56"/>
      <c r="E337" s="56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9"/>
    </row>
    <row r="338" spans="1:17" s="23" customFormat="1" ht="24" hidden="1" customHeight="1">
      <c r="A338" s="50"/>
      <c r="B338" s="72"/>
      <c r="C338" s="56" t="s">
        <v>200</v>
      </c>
      <c r="D338" s="56"/>
      <c r="E338" s="56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9"/>
    </row>
    <row r="339" spans="1:17" s="23" customFormat="1" ht="24" hidden="1" customHeight="1">
      <c r="A339" s="50"/>
      <c r="B339" s="72"/>
      <c r="C339" s="56" t="s">
        <v>201</v>
      </c>
      <c r="D339" s="56"/>
      <c r="E339" s="56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9"/>
    </row>
    <row r="340" spans="1:17" s="23" customFormat="1" ht="24" hidden="1" customHeight="1">
      <c r="A340" s="50"/>
      <c r="B340" s="72"/>
      <c r="C340" s="56" t="s">
        <v>202</v>
      </c>
      <c r="D340" s="56"/>
      <c r="E340" s="56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9"/>
    </row>
    <row r="341" spans="1:17" s="23" customFormat="1" ht="24" hidden="1" customHeight="1">
      <c r="A341" s="50"/>
      <c r="B341" s="72"/>
      <c r="C341" s="56" t="s">
        <v>203</v>
      </c>
      <c r="D341" s="56"/>
      <c r="E341" s="56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9"/>
    </row>
    <row r="342" spans="1:17" s="23" customFormat="1" ht="24" hidden="1" customHeight="1">
      <c r="A342" s="50"/>
      <c r="B342" s="72"/>
      <c r="C342" s="56" t="s">
        <v>204</v>
      </c>
      <c r="D342" s="56"/>
      <c r="E342" s="56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9"/>
    </row>
    <row r="343" spans="1:17" s="23" customFormat="1" ht="24" hidden="1" customHeight="1">
      <c r="A343" s="50"/>
      <c r="B343" s="72"/>
      <c r="C343" s="56" t="s">
        <v>205</v>
      </c>
      <c r="D343" s="56"/>
      <c r="E343" s="56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9"/>
    </row>
    <row r="344" spans="1:17" s="23" customFormat="1" ht="24" hidden="1" customHeight="1">
      <c r="A344" s="50"/>
      <c r="B344" s="72"/>
      <c r="C344" s="56" t="s">
        <v>206</v>
      </c>
      <c r="D344" s="56"/>
      <c r="E344" s="56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9"/>
    </row>
    <row r="345" spans="1:17" s="23" customFormat="1" ht="24" hidden="1" customHeight="1">
      <c r="A345" s="50"/>
      <c r="B345" s="72"/>
      <c r="C345" s="56" t="s">
        <v>207</v>
      </c>
      <c r="D345" s="56"/>
      <c r="E345" s="56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9"/>
    </row>
    <row r="346" spans="1:17" s="23" customFormat="1" ht="159.6" hidden="1">
      <c r="A346" s="50"/>
      <c r="B346" s="72"/>
      <c r="C346" s="56" t="s">
        <v>235</v>
      </c>
      <c r="D346" s="56"/>
      <c r="E346" s="56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9"/>
    </row>
    <row r="347" spans="1:17" s="23" customFormat="1" ht="24" hidden="1" customHeight="1">
      <c r="A347" s="50"/>
      <c r="B347" s="72"/>
      <c r="C347" s="56" t="s">
        <v>209</v>
      </c>
      <c r="D347" s="56"/>
      <c r="E347" s="56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9"/>
    </row>
    <row r="348" spans="1:17" s="23" customFormat="1" ht="24" hidden="1" customHeight="1">
      <c r="A348" s="50"/>
      <c r="B348" s="72"/>
      <c r="C348" s="56" t="s">
        <v>210</v>
      </c>
      <c r="D348" s="56"/>
      <c r="E348" s="56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9"/>
    </row>
    <row r="349" spans="1:17" s="23" customFormat="1" ht="136.80000000000001" hidden="1">
      <c r="A349" s="50"/>
      <c r="B349" s="72"/>
      <c r="C349" s="56" t="s">
        <v>211</v>
      </c>
      <c r="D349" s="56"/>
      <c r="E349" s="56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9"/>
    </row>
    <row r="350" spans="1:17" s="23" customFormat="1" ht="91.2" hidden="1">
      <c r="A350" s="50"/>
      <c r="B350" s="72"/>
      <c r="C350" s="56" t="s">
        <v>212</v>
      </c>
      <c r="D350" s="56"/>
      <c r="E350" s="56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9"/>
    </row>
    <row r="351" spans="1:17" s="23" customFormat="1" ht="114" hidden="1">
      <c r="A351" s="50"/>
      <c r="B351" s="72"/>
      <c r="C351" s="56" t="s">
        <v>213</v>
      </c>
      <c r="D351" s="56"/>
      <c r="E351" s="56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9"/>
    </row>
    <row r="352" spans="1:17" s="23" customFormat="1" ht="91.2" hidden="1">
      <c r="A352" s="85"/>
      <c r="B352" s="91"/>
      <c r="C352" s="56" t="s">
        <v>214</v>
      </c>
      <c r="D352" s="56"/>
      <c r="E352" s="56"/>
      <c r="F352" s="42"/>
      <c r="G352" s="42"/>
      <c r="H352" s="42"/>
      <c r="I352" s="92"/>
      <c r="J352" s="92"/>
      <c r="K352" s="92"/>
      <c r="L352" s="92"/>
      <c r="M352" s="92"/>
      <c r="N352" s="92"/>
      <c r="O352" s="93"/>
      <c r="P352" s="42"/>
      <c r="Q352" s="9"/>
    </row>
    <row r="353" spans="1:17" s="23" customFormat="1" ht="69" customHeight="1">
      <c r="A353" s="80" t="s">
        <v>236</v>
      </c>
      <c r="B353" s="90" t="s">
        <v>237</v>
      </c>
      <c r="C353" s="8" t="s">
        <v>99</v>
      </c>
      <c r="D353" s="28">
        <v>85</v>
      </c>
      <c r="E353" s="28">
        <v>85</v>
      </c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9"/>
    </row>
    <row r="354" spans="1:17" s="23" customFormat="1" ht="24" customHeight="1">
      <c r="A354" s="50"/>
      <c r="B354" s="72"/>
      <c r="C354" s="20" t="s">
        <v>110</v>
      </c>
      <c r="D354" s="75">
        <v>89</v>
      </c>
      <c r="E354" s="75">
        <v>89</v>
      </c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9"/>
    </row>
    <row r="355" spans="1:17" s="23" customFormat="1" ht="24" hidden="1" customHeight="1">
      <c r="A355" s="50"/>
      <c r="B355" s="72"/>
      <c r="C355" s="51" t="s">
        <v>117</v>
      </c>
      <c r="D355" s="51"/>
      <c r="E355" s="51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9"/>
    </row>
    <row r="356" spans="1:17" s="23" customFormat="1" ht="24" hidden="1" customHeight="1">
      <c r="A356" s="50"/>
      <c r="B356" s="72"/>
      <c r="C356" s="51" t="s">
        <v>118</v>
      </c>
      <c r="D356" s="51"/>
      <c r="E356" s="51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9"/>
    </row>
    <row r="357" spans="1:17" s="23" customFormat="1" ht="24" hidden="1" customHeight="1">
      <c r="A357" s="50"/>
      <c r="B357" s="72"/>
      <c r="C357" s="51" t="s">
        <v>119</v>
      </c>
      <c r="D357" s="51"/>
      <c r="E357" s="51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9"/>
    </row>
    <row r="358" spans="1:17" s="23" customFormat="1" ht="24" hidden="1" customHeight="1">
      <c r="A358" s="50"/>
      <c r="B358" s="72"/>
      <c r="C358" s="51" t="s">
        <v>120</v>
      </c>
      <c r="D358" s="51"/>
      <c r="E358" s="51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9"/>
    </row>
    <row r="359" spans="1:17" s="23" customFormat="1" ht="24" hidden="1" customHeight="1">
      <c r="A359" s="50"/>
      <c r="B359" s="72"/>
      <c r="C359" s="51" t="s">
        <v>107</v>
      </c>
      <c r="D359" s="51"/>
      <c r="E359" s="51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9"/>
    </row>
    <row r="360" spans="1:17" s="23" customFormat="1" ht="24" hidden="1" customHeight="1">
      <c r="A360" s="50"/>
      <c r="B360" s="72"/>
      <c r="C360" s="51" t="s">
        <v>121</v>
      </c>
      <c r="D360" s="51"/>
      <c r="E360" s="51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9"/>
    </row>
    <row r="361" spans="1:17" s="23" customFormat="1" ht="24" hidden="1" customHeight="1">
      <c r="A361" s="50"/>
      <c r="B361" s="72"/>
      <c r="C361" s="51" t="s">
        <v>122</v>
      </c>
      <c r="D361" s="51"/>
      <c r="E361" s="51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9"/>
    </row>
    <row r="362" spans="1:17" s="23" customFormat="1" ht="24" hidden="1" customHeight="1">
      <c r="A362" s="50"/>
      <c r="B362" s="72"/>
      <c r="C362" s="51" t="s">
        <v>123</v>
      </c>
      <c r="D362" s="51"/>
      <c r="E362" s="51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9"/>
    </row>
    <row r="363" spans="1:17" s="23" customFormat="1" ht="24" hidden="1" customHeight="1">
      <c r="A363" s="50"/>
      <c r="B363" s="72"/>
      <c r="C363" s="51" t="s">
        <v>124</v>
      </c>
      <c r="D363" s="51"/>
      <c r="E363" s="51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9"/>
    </row>
    <row r="364" spans="1:17" s="23" customFormat="1" ht="24" hidden="1" customHeight="1">
      <c r="A364" s="50"/>
      <c r="B364" s="72"/>
      <c r="C364" s="51" t="s">
        <v>125</v>
      </c>
      <c r="D364" s="51"/>
      <c r="E364" s="51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9"/>
    </row>
    <row r="365" spans="1:17" s="23" customFormat="1" ht="24" hidden="1" customHeight="1">
      <c r="A365" s="50"/>
      <c r="B365" s="72"/>
      <c r="C365" s="51" t="s">
        <v>126</v>
      </c>
      <c r="D365" s="51"/>
      <c r="E365" s="51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9"/>
    </row>
    <row r="366" spans="1:17" s="23" customFormat="1" ht="24" hidden="1" customHeight="1">
      <c r="A366" s="50"/>
      <c r="B366" s="72"/>
      <c r="C366" s="51" t="s">
        <v>127</v>
      </c>
      <c r="D366" s="51"/>
      <c r="E366" s="51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9"/>
    </row>
    <row r="367" spans="1:17" s="23" customFormat="1" ht="24" hidden="1" customHeight="1">
      <c r="A367" s="50"/>
      <c r="B367" s="72"/>
      <c r="C367" s="51" t="s">
        <v>128</v>
      </c>
      <c r="D367" s="51"/>
      <c r="E367" s="51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9"/>
    </row>
    <row r="368" spans="1:17" s="23" customFormat="1" ht="24" hidden="1" customHeight="1">
      <c r="A368" s="50"/>
      <c r="B368" s="72"/>
      <c r="C368" s="51" t="s">
        <v>129</v>
      </c>
      <c r="D368" s="51"/>
      <c r="E368" s="51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9"/>
    </row>
    <row r="369" spans="1:17" s="23" customFormat="1" ht="24" hidden="1" customHeight="1">
      <c r="A369" s="50"/>
      <c r="B369" s="72"/>
      <c r="C369" s="51" t="s">
        <v>130</v>
      </c>
      <c r="D369" s="51"/>
      <c r="E369" s="51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9"/>
    </row>
    <row r="370" spans="1:17" s="23" customFormat="1" ht="24" hidden="1" customHeight="1">
      <c r="A370" s="50"/>
      <c r="B370" s="72"/>
      <c r="C370" s="51" t="s">
        <v>131</v>
      </c>
      <c r="D370" s="51"/>
      <c r="E370" s="51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9"/>
    </row>
    <row r="371" spans="1:17" s="23" customFormat="1" ht="24" hidden="1" customHeight="1">
      <c r="A371" s="50"/>
      <c r="B371" s="72"/>
      <c r="C371" s="55" t="s">
        <v>132</v>
      </c>
      <c r="D371" s="55"/>
      <c r="E371" s="5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9"/>
    </row>
    <row r="372" spans="1:17" s="23" customFormat="1" ht="24" hidden="1" customHeight="1">
      <c r="A372" s="50"/>
      <c r="B372" s="72"/>
      <c r="C372" s="56" t="s">
        <v>133</v>
      </c>
      <c r="D372" s="56"/>
      <c r="E372" s="56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9"/>
    </row>
    <row r="373" spans="1:17" s="23" customFormat="1" ht="24" hidden="1" customHeight="1">
      <c r="A373" s="50"/>
      <c r="B373" s="72"/>
      <c r="C373" s="56" t="s">
        <v>134</v>
      </c>
      <c r="D373" s="56"/>
      <c r="E373" s="56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9"/>
    </row>
    <row r="374" spans="1:17" s="23" customFormat="1" ht="91.2" hidden="1">
      <c r="A374" s="50"/>
      <c r="B374" s="72"/>
      <c r="C374" s="56" t="s">
        <v>135</v>
      </c>
      <c r="D374" s="56"/>
      <c r="E374" s="56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9"/>
    </row>
    <row r="375" spans="1:17" s="23" customFormat="1" ht="24" hidden="1" customHeight="1">
      <c r="A375" s="50"/>
      <c r="B375" s="72"/>
      <c r="C375" s="56" t="s">
        <v>136</v>
      </c>
      <c r="D375" s="56"/>
      <c r="E375" s="56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9"/>
    </row>
    <row r="376" spans="1:17" s="23" customFormat="1" ht="24" hidden="1" customHeight="1">
      <c r="A376" s="50"/>
      <c r="B376" s="72"/>
      <c r="C376" s="56" t="s">
        <v>137</v>
      </c>
      <c r="D376" s="56"/>
      <c r="E376" s="56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9"/>
    </row>
    <row r="377" spans="1:17" s="23" customFormat="1" ht="24" hidden="1" customHeight="1">
      <c r="A377" s="50"/>
      <c r="B377" s="72"/>
      <c r="C377" s="56" t="s">
        <v>138</v>
      </c>
      <c r="D377" s="56"/>
      <c r="E377" s="56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9"/>
    </row>
    <row r="378" spans="1:17" s="23" customFormat="1" ht="24" hidden="1" customHeight="1">
      <c r="A378" s="50"/>
      <c r="B378" s="72"/>
      <c r="C378" s="56" t="s">
        <v>139</v>
      </c>
      <c r="D378" s="56"/>
      <c r="E378" s="56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9"/>
    </row>
    <row r="379" spans="1:17" s="23" customFormat="1" ht="24" hidden="1" customHeight="1">
      <c r="A379" s="50"/>
      <c r="B379" s="72"/>
      <c r="C379" s="56" t="s">
        <v>140</v>
      </c>
      <c r="D379" s="56"/>
      <c r="E379" s="56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9"/>
    </row>
    <row r="380" spans="1:17" s="23" customFormat="1" ht="24" hidden="1" customHeight="1">
      <c r="A380" s="50"/>
      <c r="B380" s="72"/>
      <c r="C380" s="56" t="s">
        <v>141</v>
      </c>
      <c r="D380" s="56"/>
      <c r="E380" s="56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9"/>
    </row>
    <row r="381" spans="1:17" s="23" customFormat="1" ht="24" hidden="1" customHeight="1">
      <c r="A381" s="50"/>
      <c r="B381" s="72"/>
      <c r="C381" s="56" t="s">
        <v>142</v>
      </c>
      <c r="D381" s="56"/>
      <c r="E381" s="56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9"/>
    </row>
    <row r="382" spans="1:17" s="23" customFormat="1" ht="24.75" hidden="1" customHeight="1">
      <c r="A382" s="50"/>
      <c r="B382" s="72"/>
      <c r="C382" s="56" t="s">
        <v>143</v>
      </c>
      <c r="D382" s="56"/>
      <c r="E382" s="56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9"/>
    </row>
    <row r="383" spans="1:17" s="23" customFormat="1" ht="24" hidden="1" customHeight="1">
      <c r="A383" s="50"/>
      <c r="B383" s="72"/>
      <c r="C383" s="56" t="s">
        <v>144</v>
      </c>
      <c r="D383" s="56"/>
      <c r="E383" s="56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9"/>
    </row>
    <row r="384" spans="1:17" s="23" customFormat="1" ht="24" hidden="1" customHeight="1">
      <c r="A384" s="50"/>
      <c r="B384" s="72"/>
      <c r="C384" s="56" t="s">
        <v>145</v>
      </c>
      <c r="D384" s="56"/>
      <c r="E384" s="56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9"/>
    </row>
    <row r="385" spans="1:17" s="23" customFormat="1" ht="24" hidden="1" customHeight="1">
      <c r="A385" s="50"/>
      <c r="B385" s="72"/>
      <c r="C385" s="56" t="s">
        <v>146</v>
      </c>
      <c r="D385" s="56"/>
      <c r="E385" s="56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9"/>
    </row>
    <row r="386" spans="1:17" s="23" customFormat="1" ht="24" hidden="1" customHeight="1">
      <c r="A386" s="50"/>
      <c r="B386" s="72"/>
      <c r="C386" s="56" t="s">
        <v>147</v>
      </c>
      <c r="D386" s="56"/>
      <c r="E386" s="56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9"/>
    </row>
    <row r="387" spans="1:17" s="23" customFormat="1" ht="24" hidden="1" customHeight="1">
      <c r="A387" s="50"/>
      <c r="B387" s="72"/>
      <c r="C387" s="56" t="s">
        <v>148</v>
      </c>
      <c r="D387" s="56"/>
      <c r="E387" s="56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9"/>
    </row>
    <row r="388" spans="1:17" s="23" customFormat="1" ht="24" hidden="1" customHeight="1">
      <c r="A388" s="50"/>
      <c r="B388" s="72"/>
      <c r="C388" s="56" t="s">
        <v>149</v>
      </c>
      <c r="D388" s="56"/>
      <c r="E388" s="56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9"/>
    </row>
    <row r="389" spans="1:17" s="23" customFormat="1" ht="24" hidden="1" customHeight="1">
      <c r="A389" s="50"/>
      <c r="B389" s="72"/>
      <c r="C389" s="56" t="s">
        <v>150</v>
      </c>
      <c r="D389" s="56"/>
      <c r="E389" s="56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9"/>
    </row>
    <row r="390" spans="1:17" s="23" customFormat="1" ht="24.75" hidden="1" customHeight="1">
      <c r="A390" s="50"/>
      <c r="B390" s="72"/>
      <c r="C390" s="56" t="s">
        <v>151</v>
      </c>
      <c r="D390" s="56"/>
      <c r="E390" s="56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9"/>
    </row>
    <row r="391" spans="1:17" s="23" customFormat="1" ht="91.2" hidden="1">
      <c r="A391" s="50"/>
      <c r="B391" s="72"/>
      <c r="C391" s="56" t="s">
        <v>152</v>
      </c>
      <c r="D391" s="56"/>
      <c r="E391" s="56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9"/>
    </row>
    <row r="392" spans="1:17" s="23" customFormat="1" ht="24" hidden="1" customHeight="1">
      <c r="A392" s="50"/>
      <c r="B392" s="72"/>
      <c r="C392" s="56" t="s">
        <v>153</v>
      </c>
      <c r="D392" s="56"/>
      <c r="E392" s="56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9"/>
    </row>
    <row r="393" spans="1:17" s="23" customFormat="1" ht="114" hidden="1">
      <c r="A393" s="50"/>
      <c r="B393" s="72"/>
      <c r="C393" s="56" t="s">
        <v>154</v>
      </c>
      <c r="D393" s="56"/>
      <c r="E393" s="56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9"/>
    </row>
    <row r="394" spans="1:17" s="23" customFormat="1" ht="24" hidden="1" customHeight="1">
      <c r="A394" s="50"/>
      <c r="B394" s="72"/>
      <c r="C394" s="56" t="s">
        <v>155</v>
      </c>
      <c r="D394" s="56"/>
      <c r="E394" s="56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9"/>
    </row>
    <row r="395" spans="1:17" s="23" customFormat="1" ht="24" hidden="1" customHeight="1">
      <c r="A395" s="50"/>
      <c r="B395" s="72"/>
      <c r="C395" s="56" t="s">
        <v>156</v>
      </c>
      <c r="D395" s="56"/>
      <c r="E395" s="56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9"/>
    </row>
    <row r="396" spans="1:17" s="23" customFormat="1" ht="91.2" hidden="1">
      <c r="A396" s="50"/>
      <c r="B396" s="72"/>
      <c r="C396" s="56" t="s">
        <v>157</v>
      </c>
      <c r="D396" s="56"/>
      <c r="E396" s="56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9"/>
    </row>
    <row r="397" spans="1:17" s="23" customFormat="1" ht="24" hidden="1" customHeight="1">
      <c r="A397" s="50"/>
      <c r="B397" s="72"/>
      <c r="C397" s="56" t="s">
        <v>158</v>
      </c>
      <c r="D397" s="56"/>
      <c r="E397" s="56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9"/>
    </row>
    <row r="398" spans="1:17" s="23" customFormat="1" ht="24" hidden="1" customHeight="1">
      <c r="A398" s="50"/>
      <c r="B398" s="72"/>
      <c r="C398" s="56" t="s">
        <v>159</v>
      </c>
      <c r="D398" s="56"/>
      <c r="E398" s="56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9"/>
    </row>
    <row r="399" spans="1:17" s="23" customFormat="1" ht="24" hidden="1" customHeight="1">
      <c r="A399" s="50"/>
      <c r="B399" s="72"/>
      <c r="C399" s="56" t="s">
        <v>160</v>
      </c>
      <c r="D399" s="56"/>
      <c r="E399" s="56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9"/>
    </row>
    <row r="400" spans="1:17" s="23" customFormat="1" ht="24" hidden="1" customHeight="1">
      <c r="A400" s="50"/>
      <c r="B400" s="72"/>
      <c r="C400" s="56" t="s">
        <v>161</v>
      </c>
      <c r="D400" s="56"/>
      <c r="E400" s="56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9"/>
    </row>
    <row r="401" spans="1:17" s="23" customFormat="1" ht="24" hidden="1" customHeight="1">
      <c r="A401" s="50"/>
      <c r="B401" s="72"/>
      <c r="C401" s="56" t="s">
        <v>162</v>
      </c>
      <c r="D401" s="56"/>
      <c r="E401" s="56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9"/>
    </row>
    <row r="402" spans="1:17" s="23" customFormat="1" ht="24" hidden="1" customHeight="1">
      <c r="A402" s="50"/>
      <c r="B402" s="72"/>
      <c r="C402" s="56" t="s">
        <v>163</v>
      </c>
      <c r="D402" s="56"/>
      <c r="E402" s="56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9"/>
    </row>
    <row r="403" spans="1:17" s="23" customFormat="1" ht="24" hidden="1" customHeight="1">
      <c r="A403" s="50"/>
      <c r="B403" s="72"/>
      <c r="C403" s="56" t="s">
        <v>164</v>
      </c>
      <c r="D403" s="56"/>
      <c r="E403" s="56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9"/>
    </row>
    <row r="404" spans="1:17" s="23" customFormat="1" ht="91.2" hidden="1">
      <c r="A404" s="50"/>
      <c r="B404" s="72"/>
      <c r="C404" s="56" t="s">
        <v>218</v>
      </c>
      <c r="D404" s="56"/>
      <c r="E404" s="56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9"/>
    </row>
    <row r="405" spans="1:17" s="23" customFormat="1" ht="24" hidden="1" customHeight="1">
      <c r="A405" s="50"/>
      <c r="B405" s="72"/>
      <c r="C405" s="56" t="s">
        <v>166</v>
      </c>
      <c r="D405" s="56"/>
      <c r="E405" s="56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9"/>
    </row>
    <row r="406" spans="1:17" s="23" customFormat="1" ht="24" hidden="1" customHeight="1">
      <c r="A406" s="50"/>
      <c r="B406" s="72"/>
      <c r="C406" s="56" t="s">
        <v>167</v>
      </c>
      <c r="D406" s="56"/>
      <c r="E406" s="56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9"/>
    </row>
    <row r="407" spans="1:17" s="23" customFormat="1" ht="24" hidden="1" customHeight="1">
      <c r="A407" s="50"/>
      <c r="B407" s="72"/>
      <c r="C407" s="56" t="s">
        <v>168</v>
      </c>
      <c r="D407" s="56"/>
      <c r="E407" s="56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9"/>
    </row>
    <row r="408" spans="1:17" s="23" customFormat="1" ht="24" hidden="1" customHeight="1">
      <c r="A408" s="50"/>
      <c r="B408" s="72"/>
      <c r="C408" s="56" t="s">
        <v>169</v>
      </c>
      <c r="D408" s="56"/>
      <c r="E408" s="56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9"/>
    </row>
    <row r="409" spans="1:17" s="23" customFormat="1" ht="24" hidden="1" customHeight="1">
      <c r="A409" s="50"/>
      <c r="B409" s="72"/>
      <c r="C409" s="56" t="s">
        <v>170</v>
      </c>
      <c r="D409" s="56"/>
      <c r="E409" s="56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9"/>
    </row>
    <row r="410" spans="1:17" s="23" customFormat="1" ht="24" hidden="1" customHeight="1">
      <c r="A410" s="50"/>
      <c r="B410" s="72"/>
      <c r="C410" s="56" t="s">
        <v>171</v>
      </c>
      <c r="D410" s="56"/>
      <c r="E410" s="56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9"/>
    </row>
    <row r="411" spans="1:17" s="23" customFormat="1" ht="24" hidden="1" customHeight="1">
      <c r="A411" s="50"/>
      <c r="B411" s="72"/>
      <c r="C411" s="56" t="s">
        <v>172</v>
      </c>
      <c r="D411" s="56"/>
      <c r="E411" s="56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9"/>
    </row>
    <row r="412" spans="1:17" s="23" customFormat="1" ht="24" hidden="1" customHeight="1">
      <c r="A412" s="50"/>
      <c r="B412" s="72"/>
      <c r="C412" s="56" t="s">
        <v>173</v>
      </c>
      <c r="D412" s="56"/>
      <c r="E412" s="56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9"/>
    </row>
    <row r="413" spans="1:17" s="23" customFormat="1" ht="25.5" hidden="1" customHeight="1">
      <c r="A413" s="50"/>
      <c r="B413" s="72"/>
      <c r="C413" s="56" t="s">
        <v>174</v>
      </c>
      <c r="D413" s="56"/>
      <c r="E413" s="56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9"/>
    </row>
    <row r="414" spans="1:17" s="23" customFormat="1" ht="68.400000000000006" hidden="1">
      <c r="A414" s="50"/>
      <c r="B414" s="72"/>
      <c r="C414" s="56" t="s">
        <v>175</v>
      </c>
      <c r="D414" s="56"/>
      <c r="E414" s="56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9"/>
    </row>
    <row r="415" spans="1:17" s="23" customFormat="1" ht="91.2" hidden="1">
      <c r="A415" s="50"/>
      <c r="B415" s="72"/>
      <c r="C415" s="56" t="s">
        <v>176</v>
      </c>
      <c r="D415" s="56"/>
      <c r="E415" s="56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9"/>
    </row>
    <row r="416" spans="1:17" s="23" customFormat="1" ht="24" hidden="1" customHeight="1">
      <c r="A416" s="50"/>
      <c r="B416" s="72"/>
      <c r="C416" s="56" t="s">
        <v>177</v>
      </c>
      <c r="D416" s="56"/>
      <c r="E416" s="56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9"/>
    </row>
    <row r="417" spans="1:17" s="23" customFormat="1" ht="24" hidden="1" customHeight="1">
      <c r="A417" s="50"/>
      <c r="B417" s="72"/>
      <c r="C417" s="56" t="s">
        <v>178</v>
      </c>
      <c r="D417" s="56"/>
      <c r="E417" s="56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9"/>
    </row>
    <row r="418" spans="1:17" s="23" customFormat="1" ht="24.75" hidden="1" customHeight="1">
      <c r="A418" s="50"/>
      <c r="B418" s="72"/>
      <c r="C418" s="56" t="s">
        <v>179</v>
      </c>
      <c r="D418" s="56"/>
      <c r="E418" s="56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9"/>
    </row>
    <row r="419" spans="1:17" s="23" customFormat="1" ht="114" hidden="1">
      <c r="A419" s="50"/>
      <c r="B419" s="72"/>
      <c r="C419" s="56" t="s">
        <v>219</v>
      </c>
      <c r="D419" s="56"/>
      <c r="E419" s="56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9"/>
    </row>
    <row r="420" spans="1:17" s="23" customFormat="1" ht="114" hidden="1">
      <c r="A420" s="50"/>
      <c r="B420" s="72"/>
      <c r="C420" s="56" t="s">
        <v>220</v>
      </c>
      <c r="D420" s="56"/>
      <c r="E420" s="56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9"/>
    </row>
    <row r="421" spans="1:17" s="23" customFormat="1" ht="114" hidden="1">
      <c r="A421" s="50"/>
      <c r="B421" s="72"/>
      <c r="C421" s="56" t="s">
        <v>221</v>
      </c>
      <c r="D421" s="56"/>
      <c r="E421" s="56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9"/>
    </row>
    <row r="422" spans="1:17" s="23" customFormat="1" ht="114" hidden="1">
      <c r="A422" s="50"/>
      <c r="B422" s="72"/>
      <c r="C422" s="56" t="s">
        <v>222</v>
      </c>
      <c r="D422" s="56"/>
      <c r="E422" s="56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9"/>
    </row>
    <row r="423" spans="1:17" s="23" customFormat="1" ht="136.80000000000001" hidden="1">
      <c r="A423" s="50"/>
      <c r="B423" s="72"/>
      <c r="C423" s="56" t="s">
        <v>223</v>
      </c>
      <c r="D423" s="56"/>
      <c r="E423" s="56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9"/>
    </row>
    <row r="424" spans="1:17" s="23" customFormat="1" ht="114" hidden="1">
      <c r="A424" s="50"/>
      <c r="B424" s="72"/>
      <c r="C424" s="56" t="s">
        <v>224</v>
      </c>
      <c r="D424" s="56"/>
      <c r="E424" s="56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9"/>
    </row>
    <row r="425" spans="1:17" s="23" customFormat="1" ht="114" hidden="1">
      <c r="A425" s="50"/>
      <c r="B425" s="72"/>
      <c r="C425" s="56" t="s">
        <v>225</v>
      </c>
      <c r="D425" s="56"/>
      <c r="E425" s="56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9"/>
    </row>
    <row r="426" spans="1:17" s="23" customFormat="1" ht="114" hidden="1">
      <c r="A426" s="50"/>
      <c r="B426" s="72"/>
      <c r="C426" s="56" t="s">
        <v>226</v>
      </c>
      <c r="D426" s="56"/>
      <c r="E426" s="56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9"/>
    </row>
    <row r="427" spans="1:17" s="23" customFormat="1" ht="114" hidden="1">
      <c r="A427" s="50"/>
      <c r="B427" s="72"/>
      <c r="C427" s="56" t="s">
        <v>227</v>
      </c>
      <c r="D427" s="56"/>
      <c r="E427" s="56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9"/>
    </row>
    <row r="428" spans="1:17" s="23" customFormat="1" ht="24" hidden="1" customHeight="1">
      <c r="A428" s="50"/>
      <c r="B428" s="72"/>
      <c r="C428" s="56" t="s">
        <v>189</v>
      </c>
      <c r="D428" s="56"/>
      <c r="E428" s="56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9"/>
    </row>
    <row r="429" spans="1:17" s="23" customFormat="1" ht="24" hidden="1" customHeight="1">
      <c r="A429" s="50"/>
      <c r="B429" s="72"/>
      <c r="C429" s="56" t="s">
        <v>190</v>
      </c>
      <c r="D429" s="56"/>
      <c r="E429" s="56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9"/>
    </row>
    <row r="430" spans="1:17" s="23" customFormat="1" ht="24" hidden="1" customHeight="1">
      <c r="A430" s="50"/>
      <c r="B430" s="72"/>
      <c r="C430" s="56" t="s">
        <v>191</v>
      </c>
      <c r="D430" s="56"/>
      <c r="E430" s="56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9"/>
    </row>
    <row r="431" spans="1:17" s="23" customFormat="1" ht="24" hidden="1" customHeight="1">
      <c r="A431" s="50"/>
      <c r="B431" s="72"/>
      <c r="C431" s="56" t="s">
        <v>192</v>
      </c>
      <c r="D431" s="56"/>
      <c r="E431" s="56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9"/>
    </row>
    <row r="432" spans="1:17" s="23" customFormat="1" ht="24" hidden="1" customHeight="1">
      <c r="A432" s="50"/>
      <c r="B432" s="72"/>
      <c r="C432" s="56" t="s">
        <v>193</v>
      </c>
      <c r="D432" s="56"/>
      <c r="E432" s="56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9"/>
    </row>
    <row r="433" spans="1:17" s="23" customFormat="1" ht="136.80000000000001" hidden="1">
      <c r="A433" s="50"/>
      <c r="B433" s="72"/>
      <c r="C433" s="56" t="s">
        <v>194</v>
      </c>
      <c r="D433" s="56"/>
      <c r="E433" s="56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9"/>
    </row>
    <row r="434" spans="1:17" s="23" customFormat="1" ht="114" hidden="1">
      <c r="A434" s="50"/>
      <c r="B434" s="72"/>
      <c r="C434" s="56" t="s">
        <v>195</v>
      </c>
      <c r="D434" s="56"/>
      <c r="E434" s="56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9"/>
    </row>
    <row r="435" spans="1:17" s="23" customFormat="1" ht="24" hidden="1" customHeight="1">
      <c r="A435" s="50"/>
      <c r="B435" s="72"/>
      <c r="C435" s="56" t="s">
        <v>196</v>
      </c>
      <c r="D435" s="56"/>
      <c r="E435" s="56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9"/>
    </row>
    <row r="436" spans="1:17" s="23" customFormat="1" ht="24" hidden="1" customHeight="1">
      <c r="A436" s="50"/>
      <c r="B436" s="72"/>
      <c r="C436" s="56" t="s">
        <v>197</v>
      </c>
      <c r="D436" s="56"/>
      <c r="E436" s="56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9"/>
    </row>
    <row r="437" spans="1:17" s="23" customFormat="1" ht="24" hidden="1" customHeight="1">
      <c r="A437" s="50"/>
      <c r="B437" s="72"/>
      <c r="C437" s="56" t="s">
        <v>198</v>
      </c>
      <c r="D437" s="56"/>
      <c r="E437" s="56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9"/>
    </row>
    <row r="438" spans="1:17" s="23" customFormat="1" ht="24" hidden="1" customHeight="1">
      <c r="A438" s="50"/>
      <c r="B438" s="72"/>
      <c r="C438" s="56" t="s">
        <v>199</v>
      </c>
      <c r="D438" s="56"/>
      <c r="E438" s="56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9"/>
    </row>
    <row r="439" spans="1:17" s="23" customFormat="1" ht="24" hidden="1" customHeight="1">
      <c r="A439" s="50"/>
      <c r="B439" s="72"/>
      <c r="C439" s="56" t="s">
        <v>200</v>
      </c>
      <c r="D439" s="56"/>
      <c r="E439" s="56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9"/>
    </row>
    <row r="440" spans="1:17" s="23" customFormat="1" ht="24" hidden="1" customHeight="1">
      <c r="A440" s="50"/>
      <c r="B440" s="72"/>
      <c r="C440" s="56" t="s">
        <v>201</v>
      </c>
      <c r="D440" s="56"/>
      <c r="E440" s="56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9"/>
    </row>
    <row r="441" spans="1:17" s="23" customFormat="1" ht="24" hidden="1" customHeight="1">
      <c r="A441" s="50"/>
      <c r="B441" s="72"/>
      <c r="C441" s="56" t="s">
        <v>202</v>
      </c>
      <c r="D441" s="56"/>
      <c r="E441" s="56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9"/>
    </row>
    <row r="442" spans="1:17" s="23" customFormat="1" ht="24" hidden="1" customHeight="1">
      <c r="A442" s="50"/>
      <c r="B442" s="72"/>
      <c r="C442" s="56" t="s">
        <v>203</v>
      </c>
      <c r="D442" s="56"/>
      <c r="E442" s="56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9"/>
    </row>
    <row r="443" spans="1:17" s="23" customFormat="1" ht="24" hidden="1" customHeight="1">
      <c r="A443" s="50"/>
      <c r="B443" s="72"/>
      <c r="C443" s="56" t="s">
        <v>204</v>
      </c>
      <c r="D443" s="56"/>
      <c r="E443" s="56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9"/>
    </row>
    <row r="444" spans="1:17" s="23" customFormat="1" ht="24" hidden="1" customHeight="1">
      <c r="A444" s="50"/>
      <c r="B444" s="72"/>
      <c r="C444" s="56" t="s">
        <v>205</v>
      </c>
      <c r="D444" s="56"/>
      <c r="E444" s="56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9"/>
    </row>
    <row r="445" spans="1:17" s="23" customFormat="1" ht="24" hidden="1" customHeight="1">
      <c r="A445" s="50"/>
      <c r="B445" s="72"/>
      <c r="C445" s="56" t="s">
        <v>206</v>
      </c>
      <c r="D445" s="56"/>
      <c r="E445" s="56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9"/>
    </row>
    <row r="446" spans="1:17" s="23" customFormat="1" ht="24" hidden="1" customHeight="1">
      <c r="A446" s="50"/>
      <c r="B446" s="72"/>
      <c r="C446" s="56" t="s">
        <v>207</v>
      </c>
      <c r="D446" s="56"/>
      <c r="E446" s="56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9"/>
    </row>
    <row r="447" spans="1:17" s="23" customFormat="1" ht="159.6" hidden="1">
      <c r="A447" s="50"/>
      <c r="B447" s="72"/>
      <c r="C447" s="56" t="s">
        <v>235</v>
      </c>
      <c r="D447" s="56"/>
      <c r="E447" s="56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9"/>
    </row>
    <row r="448" spans="1:17" s="23" customFormat="1" ht="24" hidden="1" customHeight="1">
      <c r="A448" s="50"/>
      <c r="B448" s="72"/>
      <c r="C448" s="56" t="s">
        <v>209</v>
      </c>
      <c r="D448" s="56"/>
      <c r="E448" s="56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9"/>
    </row>
    <row r="449" spans="1:17" s="23" customFormat="1" ht="24" hidden="1" customHeight="1">
      <c r="A449" s="50"/>
      <c r="B449" s="72"/>
      <c r="C449" s="56" t="s">
        <v>210</v>
      </c>
      <c r="D449" s="56"/>
      <c r="E449" s="56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9"/>
    </row>
    <row r="450" spans="1:17" s="23" customFormat="1" ht="136.80000000000001" hidden="1">
      <c r="A450" s="50"/>
      <c r="B450" s="72"/>
      <c r="C450" s="56" t="s">
        <v>211</v>
      </c>
      <c r="D450" s="56"/>
      <c r="E450" s="56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9"/>
    </row>
    <row r="451" spans="1:17" s="23" customFormat="1" ht="91.2" hidden="1">
      <c r="A451" s="50"/>
      <c r="B451" s="72"/>
      <c r="C451" s="56" t="s">
        <v>212</v>
      </c>
      <c r="D451" s="56"/>
      <c r="E451" s="56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9"/>
    </row>
    <row r="452" spans="1:17" s="23" customFormat="1" ht="114" hidden="1">
      <c r="A452" s="50"/>
      <c r="B452" s="72"/>
      <c r="C452" s="56" t="s">
        <v>213</v>
      </c>
      <c r="D452" s="56"/>
      <c r="E452" s="56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9"/>
    </row>
    <row r="453" spans="1:17" s="23" customFormat="1" ht="91.2" hidden="1">
      <c r="A453" s="85"/>
      <c r="B453" s="76"/>
      <c r="C453" s="56" t="s">
        <v>238</v>
      </c>
      <c r="D453" s="56"/>
      <c r="E453" s="56"/>
      <c r="F453" s="42"/>
      <c r="G453" s="42"/>
      <c r="H453" s="42"/>
      <c r="I453" s="92"/>
      <c r="J453" s="92"/>
      <c r="K453" s="92"/>
      <c r="L453" s="92"/>
      <c r="M453" s="92"/>
      <c r="N453" s="92"/>
      <c r="O453" s="93"/>
      <c r="P453" s="42"/>
      <c r="Q453" s="9"/>
    </row>
    <row r="454" spans="1:17" ht="30" customHeight="1">
      <c r="A454" s="893" t="s">
        <v>239</v>
      </c>
      <c r="B454" s="894"/>
      <c r="C454" s="894"/>
      <c r="D454" s="894"/>
      <c r="E454" s="894"/>
      <c r="F454" s="894"/>
      <c r="G454" s="894"/>
      <c r="H454" s="894"/>
      <c r="I454" s="894"/>
      <c r="J454" s="894"/>
      <c r="K454" s="894"/>
      <c r="L454" s="894"/>
      <c r="M454" s="894"/>
      <c r="N454" s="894"/>
      <c r="O454" s="894"/>
      <c r="P454" s="894"/>
      <c r="Q454" s="9"/>
    </row>
    <row r="455" spans="1:17" ht="52.5" customHeight="1">
      <c r="A455" s="880" t="s">
        <v>240</v>
      </c>
      <c r="B455" s="881"/>
      <c r="C455" s="881"/>
      <c r="D455" s="881"/>
      <c r="E455" s="881"/>
      <c r="F455" s="881"/>
      <c r="G455" s="881"/>
      <c r="H455" s="881"/>
      <c r="I455" s="881"/>
      <c r="J455" s="881"/>
      <c r="K455" s="881"/>
      <c r="L455" s="881"/>
      <c r="M455" s="881"/>
      <c r="N455" s="881"/>
      <c r="O455" s="881"/>
      <c r="P455" s="881"/>
      <c r="Q455" s="9"/>
    </row>
    <row r="456" spans="1:17" ht="21.75" customHeight="1">
      <c r="A456" s="103" t="s">
        <v>231</v>
      </c>
      <c r="B456" s="104"/>
      <c r="C456" s="104"/>
      <c r="D456" s="104"/>
      <c r="E456" s="104"/>
      <c r="F456" s="104"/>
      <c r="G456" s="104"/>
      <c r="H456" s="104"/>
      <c r="I456" s="104"/>
      <c r="J456" s="104"/>
      <c r="K456" s="105"/>
      <c r="L456" s="105"/>
      <c r="M456" s="105"/>
      <c r="N456" s="105"/>
      <c r="O456" s="104"/>
      <c r="P456" s="104"/>
      <c r="Q456" s="9"/>
    </row>
    <row r="457" spans="1:17" s="23" customFormat="1" ht="149.25" hidden="1" customHeight="1">
      <c r="A457" s="867" t="s">
        <v>241</v>
      </c>
      <c r="B457" s="90" t="s">
        <v>4</v>
      </c>
      <c r="C457" s="8" t="s">
        <v>99</v>
      </c>
      <c r="D457" s="8"/>
      <c r="E457" s="8"/>
      <c r="F457" s="106"/>
      <c r="G457" s="106"/>
      <c r="H457" s="106"/>
      <c r="I457" s="107" t="s">
        <v>242</v>
      </c>
      <c r="J457" s="108" t="s">
        <v>242</v>
      </c>
      <c r="K457" s="109" t="s">
        <v>243</v>
      </c>
      <c r="L457" s="109" t="s">
        <v>244</v>
      </c>
      <c r="M457" s="109" t="s">
        <v>245</v>
      </c>
      <c r="N457" s="110"/>
      <c r="O457" s="111"/>
      <c r="P457" s="106"/>
      <c r="Q457" s="9"/>
    </row>
    <row r="458" spans="1:17" ht="42.75" hidden="1" customHeight="1">
      <c r="A458" s="868"/>
      <c r="B458" s="91"/>
      <c r="C458" s="20" t="s">
        <v>107</v>
      </c>
      <c r="D458" s="20"/>
      <c r="E458" s="20"/>
      <c r="F458" s="42"/>
      <c r="G458" s="42"/>
      <c r="H458" s="42"/>
      <c r="I458" s="42"/>
      <c r="J458" s="63"/>
      <c r="K458" s="112"/>
      <c r="L458" s="112"/>
      <c r="M458" s="112"/>
      <c r="N458" s="112"/>
      <c r="O458" s="52"/>
      <c r="P458" s="42"/>
      <c r="Q458" s="9"/>
    </row>
    <row r="459" spans="1:17" s="23" customFormat="1" ht="49.5" hidden="1" customHeight="1">
      <c r="A459" s="867" t="s">
        <v>246</v>
      </c>
      <c r="B459" s="90" t="s">
        <v>247</v>
      </c>
      <c r="C459" s="94" t="s">
        <v>99</v>
      </c>
      <c r="D459" s="94"/>
      <c r="E459" s="94"/>
      <c r="F459" s="113">
        <f>F460</f>
        <v>0</v>
      </c>
      <c r="G459" s="113">
        <f t="shared" ref="G459:H459" si="8">G460</f>
        <v>0</v>
      </c>
      <c r="H459" s="113">
        <f t="shared" si="8"/>
        <v>0</v>
      </c>
      <c r="I459" s="113">
        <f>I460</f>
        <v>15</v>
      </c>
      <c r="J459" s="114">
        <f>SUM(F459:I459)</f>
        <v>15</v>
      </c>
      <c r="K459" s="113">
        <f>K460</f>
        <v>25</v>
      </c>
      <c r="L459" s="113">
        <f t="shared" ref="L459:M459" si="9">L460</f>
        <v>25</v>
      </c>
      <c r="M459" s="113">
        <f t="shared" si="9"/>
        <v>25</v>
      </c>
      <c r="N459" s="113"/>
      <c r="O459" s="113"/>
      <c r="P459" s="113"/>
      <c r="Q459" s="9"/>
    </row>
    <row r="460" spans="1:17" s="23" customFormat="1" ht="48" hidden="1" customHeight="1">
      <c r="A460" s="868"/>
      <c r="B460" s="91"/>
      <c r="C460" s="98" t="s">
        <v>107</v>
      </c>
      <c r="D460" s="98"/>
      <c r="E460" s="98"/>
      <c r="F460" s="115"/>
      <c r="G460" s="115"/>
      <c r="H460" s="115"/>
      <c r="I460" s="115">
        <v>15</v>
      </c>
      <c r="J460" s="116">
        <v>15</v>
      </c>
      <c r="K460" s="100">
        <v>25</v>
      </c>
      <c r="L460" s="100">
        <v>25</v>
      </c>
      <c r="M460" s="100">
        <v>25</v>
      </c>
      <c r="N460" s="100"/>
      <c r="O460" s="101"/>
      <c r="P460" s="117"/>
      <c r="Q460" s="9"/>
    </row>
    <row r="461" spans="1:17" s="23" customFormat="1" ht="45" hidden="1" customHeight="1">
      <c r="A461" s="867" t="s">
        <v>248</v>
      </c>
      <c r="B461" s="90" t="s">
        <v>249</v>
      </c>
      <c r="C461" s="94" t="s">
        <v>99</v>
      </c>
      <c r="D461" s="94"/>
      <c r="E461" s="94"/>
      <c r="F461" s="113">
        <f>F462</f>
        <v>0</v>
      </c>
      <c r="G461" s="113">
        <f t="shared" ref="G461:I461" si="10">G462</f>
        <v>0</v>
      </c>
      <c r="H461" s="113">
        <f t="shared" si="10"/>
        <v>0</v>
      </c>
      <c r="I461" s="113">
        <f t="shared" si="10"/>
        <v>5</v>
      </c>
      <c r="J461" s="114">
        <f>SUM(F461:I461)</f>
        <v>5</v>
      </c>
      <c r="K461" s="113">
        <f>K462</f>
        <v>5</v>
      </c>
      <c r="L461" s="113">
        <f t="shared" ref="L461:M461" si="11">L462</f>
        <v>5</v>
      </c>
      <c r="M461" s="113">
        <f t="shared" si="11"/>
        <v>5</v>
      </c>
      <c r="N461" s="113"/>
      <c r="O461" s="113"/>
      <c r="P461" s="113"/>
      <c r="Q461" s="9"/>
    </row>
    <row r="462" spans="1:17" s="23" customFormat="1" ht="49.5" hidden="1" customHeight="1">
      <c r="A462" s="868"/>
      <c r="B462" s="118"/>
      <c r="C462" s="98" t="s">
        <v>107</v>
      </c>
      <c r="D462" s="98"/>
      <c r="E462" s="98"/>
      <c r="F462" s="99"/>
      <c r="G462" s="99"/>
      <c r="H462" s="99"/>
      <c r="I462" s="99">
        <v>5</v>
      </c>
      <c r="J462" s="119">
        <v>5</v>
      </c>
      <c r="K462" s="99">
        <v>5</v>
      </c>
      <c r="L462" s="99">
        <v>5</v>
      </c>
      <c r="M462" s="99">
        <v>5</v>
      </c>
      <c r="N462" s="99"/>
      <c r="O462" s="120"/>
      <c r="P462" s="99"/>
      <c r="Q462" s="9"/>
    </row>
    <row r="463" spans="1:17" s="23" customFormat="1" ht="34.5" hidden="1" customHeight="1">
      <c r="A463" s="867" t="s">
        <v>250</v>
      </c>
      <c r="B463" s="121" t="s">
        <v>4</v>
      </c>
      <c r="C463" s="8" t="s">
        <v>99</v>
      </c>
      <c r="D463" s="8"/>
      <c r="E463" s="8"/>
      <c r="F463" s="106"/>
      <c r="G463" s="106"/>
      <c r="H463" s="106"/>
      <c r="I463" s="106"/>
      <c r="J463" s="122"/>
      <c r="K463" s="106"/>
      <c r="L463" s="106"/>
      <c r="M463" s="106"/>
      <c r="N463" s="106"/>
      <c r="O463" s="106"/>
      <c r="P463" s="106"/>
      <c r="Q463" s="9"/>
    </row>
    <row r="464" spans="1:17" s="23" customFormat="1" ht="36" hidden="1" customHeight="1">
      <c r="A464" s="868"/>
      <c r="B464" s="91"/>
      <c r="C464" s="20" t="s">
        <v>118</v>
      </c>
      <c r="D464" s="20"/>
      <c r="E464" s="20"/>
      <c r="F464" s="42"/>
      <c r="G464" s="42"/>
      <c r="H464" s="42"/>
      <c r="I464" s="42"/>
      <c r="J464" s="63"/>
      <c r="K464" s="42"/>
      <c r="L464" s="42"/>
      <c r="M464" s="42"/>
      <c r="N464" s="42"/>
      <c r="O464" s="52"/>
      <c r="P464" s="42"/>
      <c r="Q464" s="9"/>
    </row>
    <row r="465" spans="1:17" ht="30" customHeight="1">
      <c r="A465" s="869" t="s">
        <v>251</v>
      </c>
      <c r="B465" s="870"/>
      <c r="C465" s="870"/>
      <c r="D465" s="870"/>
      <c r="E465" s="870"/>
      <c r="F465" s="870"/>
      <c r="G465" s="870"/>
      <c r="H465" s="870"/>
      <c r="I465" s="870"/>
      <c r="J465" s="870"/>
      <c r="K465" s="870"/>
      <c r="L465" s="870"/>
      <c r="M465" s="870"/>
      <c r="N465" s="870"/>
      <c r="O465" s="870"/>
      <c r="P465" s="870"/>
      <c r="Q465" s="9"/>
    </row>
    <row r="466" spans="1:17" ht="45.75" customHeight="1">
      <c r="A466" s="871" t="s">
        <v>252</v>
      </c>
      <c r="B466" s="872"/>
      <c r="C466" s="872"/>
      <c r="D466" s="872"/>
      <c r="E466" s="872"/>
      <c r="F466" s="872"/>
      <c r="G466" s="872"/>
      <c r="H466" s="872"/>
      <c r="I466" s="872"/>
      <c r="J466" s="872"/>
      <c r="K466" s="872"/>
      <c r="L466" s="872"/>
      <c r="M466" s="872"/>
      <c r="N466" s="872"/>
      <c r="O466" s="872"/>
      <c r="P466" s="872"/>
      <c r="Q466" s="9"/>
    </row>
    <row r="467" spans="1:17" ht="21" customHeight="1">
      <c r="A467" s="123" t="s">
        <v>231</v>
      </c>
      <c r="B467" s="124"/>
      <c r="C467" s="124"/>
      <c r="D467" s="124"/>
      <c r="E467" s="124"/>
      <c r="F467" s="124"/>
      <c r="G467" s="124"/>
      <c r="H467" s="124"/>
      <c r="I467" s="124"/>
      <c r="J467" s="124"/>
      <c r="K467" s="124"/>
      <c r="L467" s="124"/>
      <c r="M467" s="124"/>
      <c r="N467" s="124"/>
      <c r="O467" s="124"/>
      <c r="P467" s="124"/>
      <c r="Q467" s="9"/>
    </row>
    <row r="468" spans="1:17" s="23" customFormat="1" ht="31.5" hidden="1" customHeight="1">
      <c r="A468" s="867" t="s">
        <v>253</v>
      </c>
      <c r="B468" s="90" t="s">
        <v>254</v>
      </c>
      <c r="C468" s="8" t="s">
        <v>99</v>
      </c>
      <c r="D468" s="8"/>
      <c r="E468" s="8"/>
      <c r="F468" s="28" t="s">
        <v>255</v>
      </c>
      <c r="G468" s="28" t="s">
        <v>255</v>
      </c>
      <c r="H468" s="28" t="s">
        <v>255</v>
      </c>
      <c r="I468" s="28" t="s">
        <v>255</v>
      </c>
      <c r="J468" s="125">
        <v>27</v>
      </c>
      <c r="K468" s="28">
        <v>28</v>
      </c>
      <c r="L468" s="28">
        <v>29</v>
      </c>
      <c r="M468" s="28">
        <v>30</v>
      </c>
      <c r="N468" s="28"/>
      <c r="O468" s="28"/>
      <c r="P468" s="28"/>
      <c r="Q468" s="9"/>
    </row>
    <row r="469" spans="1:17" s="23" customFormat="1" ht="36.75" hidden="1" customHeight="1">
      <c r="A469" s="868"/>
      <c r="B469" s="91"/>
      <c r="C469" s="20" t="s">
        <v>119</v>
      </c>
      <c r="D469" s="20"/>
      <c r="E469" s="20"/>
      <c r="F469" s="20"/>
      <c r="G469" s="20"/>
      <c r="H469" s="20"/>
      <c r="I469" s="42"/>
      <c r="J469" s="63"/>
      <c r="K469" s="42"/>
      <c r="L469" s="42"/>
      <c r="M469" s="42"/>
      <c r="N469" s="42"/>
      <c r="O469" s="42"/>
      <c r="P469" s="42"/>
      <c r="Q469" s="9"/>
    </row>
    <row r="470" spans="1:17" s="23" customFormat="1" ht="31.5" customHeight="1">
      <c r="A470" s="867" t="s">
        <v>256</v>
      </c>
      <c r="B470" s="873" t="s">
        <v>4</v>
      </c>
      <c r="C470" s="8" t="s">
        <v>99</v>
      </c>
      <c r="D470" s="125">
        <v>82</v>
      </c>
      <c r="E470" s="125">
        <v>82</v>
      </c>
      <c r="F470" s="28"/>
      <c r="G470" s="28"/>
      <c r="H470" s="28"/>
      <c r="I470" s="28"/>
      <c r="J470" s="125"/>
      <c r="K470" s="28">
        <v>84</v>
      </c>
      <c r="L470" s="28">
        <v>86</v>
      </c>
      <c r="M470" s="28">
        <v>90</v>
      </c>
      <c r="N470" s="28"/>
      <c r="O470" s="28"/>
      <c r="P470" s="28"/>
      <c r="Q470" s="9"/>
    </row>
    <row r="471" spans="1:17" s="23" customFormat="1" ht="29.25" customHeight="1">
      <c r="A471" s="868"/>
      <c r="B471" s="874"/>
      <c r="C471" s="20" t="s">
        <v>110</v>
      </c>
      <c r="D471" s="126"/>
      <c r="E471" s="126"/>
      <c r="F471" s="25"/>
      <c r="G471" s="25"/>
      <c r="H471" s="25"/>
      <c r="I471" s="25"/>
      <c r="J471" s="126"/>
      <c r="K471" s="25"/>
      <c r="L471" s="25"/>
      <c r="M471" s="25"/>
      <c r="N471" s="25"/>
      <c r="O471" s="25"/>
      <c r="P471" s="25"/>
      <c r="Q471" s="9"/>
    </row>
    <row r="472" spans="1:17" ht="33" customHeight="1">
      <c r="A472" s="867" t="s">
        <v>257</v>
      </c>
      <c r="B472" s="90" t="s">
        <v>4</v>
      </c>
      <c r="C472" s="8" t="s">
        <v>99</v>
      </c>
      <c r="D472" s="127">
        <v>12.5</v>
      </c>
      <c r="E472" s="127">
        <v>12.5</v>
      </c>
      <c r="F472" s="28"/>
      <c r="G472" s="28"/>
      <c r="H472" s="28"/>
      <c r="I472" s="128"/>
      <c r="J472" s="127"/>
      <c r="K472" s="28">
        <v>13</v>
      </c>
      <c r="L472" s="28">
        <v>14</v>
      </c>
      <c r="M472" s="28">
        <v>15</v>
      </c>
      <c r="N472" s="28"/>
      <c r="O472" s="28"/>
      <c r="P472" s="28"/>
      <c r="Q472" s="9"/>
    </row>
    <row r="473" spans="1:17" ht="25.5" customHeight="1">
      <c r="A473" s="868"/>
      <c r="B473" s="91"/>
      <c r="C473" s="20" t="s">
        <v>110</v>
      </c>
      <c r="D473" s="129"/>
      <c r="E473" s="130"/>
      <c r="F473" s="131"/>
      <c r="G473" s="131"/>
      <c r="H473" s="131"/>
      <c r="I473" s="131"/>
      <c r="J473" s="129"/>
      <c r="K473" s="131"/>
      <c r="L473" s="131"/>
      <c r="M473" s="131"/>
      <c r="N473" s="131"/>
      <c r="O473" s="131"/>
      <c r="P473" s="131"/>
      <c r="Q473" s="9"/>
    </row>
    <row r="474" spans="1:17" ht="36.75" customHeight="1">
      <c r="A474" s="865" t="s">
        <v>258</v>
      </c>
      <c r="B474" s="72" t="s">
        <v>6</v>
      </c>
      <c r="C474" s="8" t="s">
        <v>99</v>
      </c>
      <c r="D474" s="125">
        <v>15000</v>
      </c>
      <c r="E474" s="132">
        <v>1000</v>
      </c>
      <c r="F474" s="28"/>
      <c r="G474" s="28"/>
      <c r="H474" s="28"/>
      <c r="I474" s="28"/>
      <c r="J474" s="125">
        <f>J476</f>
        <v>2000</v>
      </c>
      <c r="K474" s="133">
        <v>15000</v>
      </c>
      <c r="L474" s="133">
        <v>15000</v>
      </c>
      <c r="M474" s="133">
        <v>15000</v>
      </c>
      <c r="N474" s="133"/>
      <c r="O474" s="134"/>
      <c r="P474" s="134"/>
      <c r="Q474" s="9"/>
    </row>
    <row r="475" spans="1:17" ht="35.25" customHeight="1">
      <c r="A475" s="875"/>
      <c r="B475" s="76"/>
      <c r="C475" s="20"/>
      <c r="D475" s="129"/>
      <c r="E475" s="130"/>
      <c r="F475" s="131"/>
      <c r="G475" s="131"/>
      <c r="H475" s="131"/>
      <c r="I475" s="131"/>
      <c r="J475" s="135"/>
      <c r="K475" s="136"/>
      <c r="L475" s="136"/>
      <c r="M475" s="136"/>
      <c r="N475" s="136"/>
      <c r="O475" s="136"/>
      <c r="P475" s="136"/>
      <c r="Q475" s="9"/>
    </row>
    <row r="476" spans="1:17" ht="28.5" customHeight="1">
      <c r="A476" s="137" t="s">
        <v>259</v>
      </c>
      <c r="B476" s="76"/>
      <c r="C476" s="20" t="s">
        <v>260</v>
      </c>
      <c r="D476" s="125">
        <v>15000</v>
      </c>
      <c r="E476" s="138">
        <v>1000</v>
      </c>
      <c r="F476" s="32"/>
      <c r="G476" s="32"/>
      <c r="H476" s="32"/>
      <c r="I476" s="75"/>
      <c r="J476" s="139">
        <v>2000</v>
      </c>
      <c r="K476" s="140">
        <v>2000</v>
      </c>
      <c r="L476" s="140">
        <v>2000</v>
      </c>
      <c r="M476" s="140">
        <v>2000</v>
      </c>
      <c r="N476" s="140"/>
      <c r="O476" s="136"/>
      <c r="P476" s="136"/>
      <c r="Q476" s="9"/>
    </row>
    <row r="477" spans="1:17" ht="45.75" customHeight="1">
      <c r="A477" s="865" t="s">
        <v>261</v>
      </c>
      <c r="B477" s="90" t="s">
        <v>6</v>
      </c>
      <c r="C477" s="8" t="s">
        <v>99</v>
      </c>
      <c r="D477" s="125"/>
      <c r="E477" s="132"/>
      <c r="F477" s="28"/>
      <c r="G477" s="28"/>
      <c r="H477" s="28"/>
      <c r="I477" s="28"/>
      <c r="J477" s="125"/>
      <c r="K477" s="133"/>
      <c r="L477" s="133"/>
      <c r="M477" s="133"/>
      <c r="N477" s="133"/>
      <c r="O477" s="133"/>
      <c r="P477" s="133"/>
      <c r="Q477" s="9"/>
    </row>
    <row r="478" spans="1:17">
      <c r="A478" s="866"/>
      <c r="B478" s="76"/>
      <c r="C478" s="18" t="s">
        <v>110</v>
      </c>
      <c r="D478" s="141">
        <f t="shared" ref="D478" si="12">D479+D481+D486</f>
        <v>941000</v>
      </c>
      <c r="E478" s="141">
        <v>948000</v>
      </c>
      <c r="F478" s="141"/>
      <c r="G478" s="141"/>
      <c r="H478" s="141"/>
      <c r="I478" s="141"/>
      <c r="J478" s="83"/>
      <c r="K478" s="42"/>
      <c r="L478" s="42"/>
      <c r="M478" s="42"/>
      <c r="N478" s="42"/>
      <c r="O478" s="42"/>
      <c r="P478" s="42"/>
      <c r="Q478" s="9"/>
    </row>
    <row r="479" spans="1:17" ht="49.2">
      <c r="A479" s="142" t="s">
        <v>262</v>
      </c>
      <c r="B479" s="9"/>
      <c r="C479" s="20"/>
      <c r="D479" s="143">
        <f>D480</f>
        <v>0</v>
      </c>
      <c r="E479" s="141">
        <v>7000</v>
      </c>
      <c r="F479" s="141"/>
      <c r="G479" s="141"/>
      <c r="H479" s="141"/>
      <c r="I479" s="141"/>
      <c r="J479" s="9"/>
      <c r="K479" s="42"/>
      <c r="L479" s="42"/>
      <c r="M479" s="42"/>
      <c r="N479" s="42"/>
      <c r="O479" s="42"/>
      <c r="P479" s="42"/>
      <c r="Q479" s="9"/>
    </row>
    <row r="480" spans="1:17" s="45" customFormat="1" ht="73.8">
      <c r="A480" s="144" t="s">
        <v>263</v>
      </c>
      <c r="B480" s="9"/>
      <c r="C480" s="20"/>
      <c r="D480" s="63">
        <f>C480</f>
        <v>0</v>
      </c>
      <c r="E480" s="42">
        <v>7000</v>
      </c>
      <c r="F480" s="42"/>
      <c r="G480" s="42"/>
      <c r="H480" s="42"/>
      <c r="I480" s="145">
        <v>7000</v>
      </c>
      <c r="J480" s="145">
        <v>7000</v>
      </c>
      <c r="K480" s="145">
        <v>7000</v>
      </c>
      <c r="L480" s="145">
        <v>7000</v>
      </c>
      <c r="M480" s="145">
        <v>7000</v>
      </c>
      <c r="N480" s="145">
        <v>7000</v>
      </c>
      <c r="O480" s="42">
        <v>35000</v>
      </c>
      <c r="P480" s="42">
        <v>28000</v>
      </c>
      <c r="Q480" s="44"/>
    </row>
    <row r="481" spans="1:17" ht="49.2">
      <c r="A481" s="142" t="s">
        <v>264</v>
      </c>
      <c r="B481" s="9"/>
      <c r="C481" s="20"/>
      <c r="D481" s="143">
        <f t="shared" ref="D481" si="13">D482</f>
        <v>441000</v>
      </c>
      <c r="E481" s="141">
        <v>441000</v>
      </c>
      <c r="F481" s="141"/>
      <c r="G481" s="141"/>
      <c r="H481" s="141"/>
      <c r="I481" s="141"/>
      <c r="J481" s="9"/>
      <c r="K481" s="42"/>
      <c r="L481" s="42"/>
      <c r="M481" s="42"/>
      <c r="N481" s="42"/>
      <c r="O481" s="42"/>
      <c r="P481" s="42"/>
      <c r="Q481" s="9"/>
    </row>
    <row r="482" spans="1:17">
      <c r="A482" s="146" t="s">
        <v>265</v>
      </c>
      <c r="B482" s="9"/>
      <c r="C482" s="20"/>
      <c r="D482" s="147">
        <f t="shared" ref="D482" si="14">SUM(D483:D485)</f>
        <v>441000</v>
      </c>
      <c r="E482" s="42">
        <v>441000</v>
      </c>
      <c r="F482" s="147"/>
      <c r="G482" s="147"/>
      <c r="H482" s="147"/>
      <c r="I482" s="147"/>
      <c r="J482" s="9"/>
      <c r="K482" s="42"/>
      <c r="L482" s="42"/>
      <c r="M482" s="42"/>
      <c r="N482" s="42"/>
      <c r="O482" s="42"/>
      <c r="P482" s="42"/>
      <c r="Q482" s="9"/>
    </row>
    <row r="483" spans="1:17" s="45" customFormat="1" ht="49.2">
      <c r="A483" s="46" t="s">
        <v>266</v>
      </c>
      <c r="B483" s="9"/>
      <c r="C483" s="20"/>
      <c r="D483" s="63">
        <v>1000</v>
      </c>
      <c r="E483" s="42">
        <v>1000</v>
      </c>
      <c r="F483" s="42"/>
      <c r="G483" s="42"/>
      <c r="H483" s="42"/>
      <c r="I483" s="145">
        <v>1000</v>
      </c>
      <c r="J483" s="145">
        <v>1000</v>
      </c>
      <c r="K483" s="42"/>
      <c r="L483" s="42"/>
      <c r="M483" s="42"/>
      <c r="N483" s="42"/>
      <c r="O483" s="42"/>
      <c r="P483" s="42"/>
      <c r="Q483" s="44"/>
    </row>
    <row r="484" spans="1:17" s="45" customFormat="1" ht="49.2">
      <c r="A484" s="46" t="s">
        <v>267</v>
      </c>
      <c r="B484" s="9"/>
      <c r="C484" s="20"/>
      <c r="D484" s="63">
        <v>400000</v>
      </c>
      <c r="E484" s="48">
        <v>400000</v>
      </c>
      <c r="F484" s="48"/>
      <c r="G484" s="48"/>
      <c r="H484" s="48"/>
      <c r="I484" s="48">
        <v>401500</v>
      </c>
      <c r="J484" s="48">
        <v>401500</v>
      </c>
      <c r="K484" s="48">
        <v>500000</v>
      </c>
      <c r="L484" s="48">
        <v>500000</v>
      </c>
      <c r="M484" s="48">
        <v>500000</v>
      </c>
      <c r="N484" s="48">
        <v>500000</v>
      </c>
      <c r="O484" s="48"/>
      <c r="P484" s="48"/>
      <c r="Q484" s="44"/>
    </row>
    <row r="485" spans="1:17">
      <c r="A485" s="148" t="s">
        <v>268</v>
      </c>
      <c r="B485" s="9"/>
      <c r="C485" s="20"/>
      <c r="D485" s="63">
        <v>40000</v>
      </c>
      <c r="E485" s="42">
        <v>40000</v>
      </c>
      <c r="F485" s="42"/>
      <c r="G485" s="42"/>
      <c r="H485" s="42"/>
      <c r="I485" s="42"/>
      <c r="J485" s="9"/>
      <c r="K485" s="42"/>
      <c r="L485" s="42"/>
      <c r="M485" s="42"/>
      <c r="N485" s="42"/>
      <c r="O485" s="42"/>
      <c r="P485" s="42"/>
      <c r="Q485" s="9"/>
    </row>
    <row r="486" spans="1:17" ht="49.2">
      <c r="A486" s="142" t="s">
        <v>269</v>
      </c>
      <c r="B486" s="9"/>
      <c r="C486" s="9"/>
      <c r="D486" s="143">
        <v>500000</v>
      </c>
      <c r="E486" s="141">
        <v>500000</v>
      </c>
      <c r="F486" s="141"/>
      <c r="G486" s="141"/>
      <c r="H486" s="141"/>
      <c r="I486" s="141"/>
      <c r="J486" s="141"/>
      <c r="K486" s="42"/>
      <c r="L486" s="42"/>
      <c r="M486" s="42"/>
      <c r="N486" s="42"/>
      <c r="O486" s="42"/>
      <c r="P486" s="42"/>
      <c r="Q486" s="9"/>
    </row>
    <row r="487" spans="1:17" hidden="1">
      <c r="A487" s="137"/>
      <c r="B487" s="76"/>
      <c r="C487" s="149" t="s">
        <v>117</v>
      </c>
      <c r="D487" s="51"/>
      <c r="E487" s="51"/>
      <c r="F487" s="42"/>
      <c r="G487" s="42"/>
      <c r="H487" s="42"/>
      <c r="I487" s="42"/>
      <c r="J487" s="63"/>
      <c r="K487" s="42"/>
      <c r="L487" s="42"/>
      <c r="M487" s="42"/>
      <c r="N487" s="42"/>
      <c r="O487" s="42"/>
      <c r="P487" s="42"/>
      <c r="Q487" s="9"/>
    </row>
    <row r="488" spans="1:17" hidden="1">
      <c r="A488" s="50"/>
      <c r="B488" s="76"/>
      <c r="C488" s="51" t="s">
        <v>118</v>
      </c>
      <c r="D488" s="51"/>
      <c r="E488" s="51"/>
      <c r="F488" s="42"/>
      <c r="G488" s="42"/>
      <c r="H488" s="42"/>
      <c r="I488" s="42"/>
      <c r="J488" s="63"/>
      <c r="K488" s="42"/>
      <c r="L488" s="42"/>
      <c r="M488" s="42"/>
      <c r="N488" s="42"/>
      <c r="O488" s="42"/>
      <c r="P488" s="42"/>
      <c r="Q488" s="9"/>
    </row>
    <row r="489" spans="1:17" hidden="1">
      <c r="A489" s="50"/>
      <c r="B489" s="76"/>
      <c r="C489" s="51" t="s">
        <v>119</v>
      </c>
      <c r="D489" s="51"/>
      <c r="E489" s="51"/>
      <c r="F489" s="42"/>
      <c r="G489" s="42"/>
      <c r="H489" s="42"/>
      <c r="I489" s="42"/>
      <c r="J489" s="63"/>
      <c r="K489" s="42"/>
      <c r="L489" s="42"/>
      <c r="M489" s="42"/>
      <c r="N489" s="42"/>
      <c r="O489" s="42"/>
      <c r="P489" s="42"/>
      <c r="Q489" s="9"/>
    </row>
    <row r="490" spans="1:17" ht="24" hidden="1" customHeight="1">
      <c r="A490" s="50"/>
      <c r="B490" s="76"/>
      <c r="C490" s="51" t="s">
        <v>120</v>
      </c>
      <c r="D490" s="51"/>
      <c r="E490" s="51"/>
      <c r="F490" s="70"/>
      <c r="G490" s="70"/>
      <c r="H490" s="70"/>
      <c r="I490" s="70"/>
      <c r="J490" s="150"/>
      <c r="K490" s="70"/>
      <c r="L490" s="70"/>
      <c r="M490" s="70"/>
      <c r="N490" s="70"/>
      <c r="O490" s="70"/>
      <c r="P490" s="70"/>
      <c r="Q490" s="9"/>
    </row>
    <row r="491" spans="1:17" hidden="1">
      <c r="A491" s="50"/>
      <c r="B491" s="76"/>
      <c r="C491" s="51" t="s">
        <v>107</v>
      </c>
      <c r="D491" s="51"/>
      <c r="E491" s="51"/>
      <c r="F491" s="70"/>
      <c r="G491" s="70"/>
      <c r="H491" s="70"/>
      <c r="I491" s="70"/>
      <c r="J491" s="150"/>
      <c r="K491" s="70"/>
      <c r="L491" s="70"/>
      <c r="M491" s="70"/>
      <c r="N491" s="70"/>
      <c r="O491" s="70"/>
      <c r="P491" s="70"/>
      <c r="Q491" s="9"/>
    </row>
    <row r="492" spans="1:17" hidden="1">
      <c r="A492" s="50"/>
      <c r="B492" s="76"/>
      <c r="C492" s="51" t="s">
        <v>121</v>
      </c>
      <c r="D492" s="51"/>
      <c r="E492" s="51"/>
      <c r="F492" s="42"/>
      <c r="G492" s="32"/>
      <c r="H492" s="32"/>
      <c r="I492" s="32"/>
      <c r="J492" s="151"/>
      <c r="K492" s="84"/>
      <c r="L492" s="32"/>
      <c r="M492" s="32"/>
      <c r="N492" s="32"/>
      <c r="O492" s="32"/>
      <c r="P492" s="32"/>
      <c r="Q492" s="9"/>
    </row>
    <row r="493" spans="1:17" ht="21" hidden="1" customHeight="1">
      <c r="A493" s="50"/>
      <c r="B493" s="76"/>
      <c r="C493" s="51" t="s">
        <v>122</v>
      </c>
      <c r="D493" s="51"/>
      <c r="E493" s="51"/>
      <c r="F493" s="32"/>
      <c r="G493" s="32"/>
      <c r="H493" s="32"/>
      <c r="I493" s="32"/>
      <c r="J493" s="151"/>
      <c r="K493" s="32"/>
      <c r="L493" s="32"/>
      <c r="M493" s="32"/>
      <c r="N493" s="32"/>
      <c r="O493" s="152"/>
      <c r="P493" s="152"/>
      <c r="Q493" s="9"/>
    </row>
    <row r="494" spans="1:17" hidden="1">
      <c r="A494" s="50"/>
      <c r="B494" s="76"/>
      <c r="C494" s="51" t="s">
        <v>123</v>
      </c>
      <c r="D494" s="51"/>
      <c r="E494" s="51"/>
      <c r="F494" s="32"/>
      <c r="G494" s="32"/>
      <c r="H494" s="32"/>
      <c r="I494" s="32"/>
      <c r="J494" s="151"/>
      <c r="K494" s="32"/>
      <c r="L494" s="32"/>
      <c r="M494" s="32"/>
      <c r="N494" s="32"/>
      <c r="O494" s="32"/>
      <c r="P494" s="32"/>
      <c r="Q494" s="9"/>
    </row>
    <row r="495" spans="1:17" hidden="1">
      <c r="A495" s="50"/>
      <c r="B495" s="76"/>
      <c r="C495" s="51" t="s">
        <v>124</v>
      </c>
      <c r="D495" s="51"/>
      <c r="E495" s="51"/>
      <c r="F495" s="42"/>
      <c r="G495" s="42"/>
      <c r="H495" s="42"/>
      <c r="I495" s="42"/>
      <c r="J495" s="151"/>
      <c r="K495" s="32"/>
      <c r="L495" s="32"/>
      <c r="M495" s="32"/>
      <c r="N495" s="32"/>
      <c r="O495" s="32"/>
      <c r="P495" s="32"/>
      <c r="Q495" s="9"/>
    </row>
    <row r="496" spans="1:17" hidden="1">
      <c r="A496" s="50"/>
      <c r="B496" s="76"/>
      <c r="C496" s="51" t="s">
        <v>125</v>
      </c>
      <c r="D496" s="51"/>
      <c r="E496" s="51"/>
      <c r="F496" s="42"/>
      <c r="G496" s="42"/>
      <c r="H496" s="42"/>
      <c r="I496" s="42"/>
      <c r="J496" s="153"/>
      <c r="K496" s="154"/>
      <c r="L496" s="154"/>
      <c r="M496" s="154"/>
      <c r="N496" s="154"/>
      <c r="O496" s="154"/>
      <c r="P496" s="154"/>
      <c r="Q496" s="9"/>
    </row>
    <row r="497" spans="1:17" hidden="1">
      <c r="A497" s="50"/>
      <c r="B497" s="76"/>
      <c r="C497" s="51" t="s">
        <v>126</v>
      </c>
      <c r="D497" s="51"/>
      <c r="E497" s="51"/>
      <c r="F497" s="32"/>
      <c r="G497" s="32"/>
      <c r="H497" s="32"/>
      <c r="I497" s="32"/>
      <c r="J497" s="151"/>
      <c r="K497" s="32"/>
      <c r="L497" s="32"/>
      <c r="M497" s="32"/>
      <c r="N497" s="32"/>
      <c r="O497" s="32"/>
      <c r="P497" s="32"/>
      <c r="Q497" s="9"/>
    </row>
    <row r="498" spans="1:17" hidden="1">
      <c r="A498" s="50"/>
      <c r="B498" s="76"/>
      <c r="C498" s="51" t="s">
        <v>127</v>
      </c>
      <c r="D498" s="51"/>
      <c r="E498" s="51"/>
      <c r="F498" s="42"/>
      <c r="G498" s="32"/>
      <c r="H498" s="32"/>
      <c r="I498" s="155"/>
      <c r="J498" s="151"/>
      <c r="K498" s="156"/>
      <c r="L498" s="20"/>
      <c r="M498" s="20"/>
      <c r="N498" s="20"/>
      <c r="O498" s="20"/>
      <c r="P498" s="20"/>
      <c r="Q498" s="9"/>
    </row>
    <row r="499" spans="1:17" hidden="1">
      <c r="A499" s="50"/>
      <c r="B499" s="76"/>
      <c r="C499" s="51" t="s">
        <v>128</v>
      </c>
      <c r="D499" s="51"/>
      <c r="E499" s="51"/>
      <c r="F499" s="42"/>
      <c r="G499" s="42"/>
      <c r="H499" s="42"/>
      <c r="I499" s="42"/>
      <c r="J499" s="63"/>
      <c r="K499" s="42"/>
      <c r="L499" s="42"/>
      <c r="M499" s="42"/>
      <c r="N499" s="42"/>
      <c r="O499" s="157"/>
      <c r="P499" s="157"/>
      <c r="Q499" s="9"/>
    </row>
    <row r="500" spans="1:17" hidden="1">
      <c r="A500" s="50"/>
      <c r="B500" s="76"/>
      <c r="C500" s="51" t="s">
        <v>129</v>
      </c>
      <c r="D500" s="51"/>
      <c r="E500" s="51"/>
      <c r="F500" s="42"/>
      <c r="G500" s="42"/>
      <c r="H500" s="42"/>
      <c r="I500" s="42"/>
      <c r="J500" s="63"/>
      <c r="K500" s="42"/>
      <c r="L500" s="42"/>
      <c r="M500" s="42"/>
      <c r="N500" s="42"/>
      <c r="O500" s="42"/>
      <c r="P500" s="42"/>
      <c r="Q500" s="9"/>
    </row>
    <row r="501" spans="1:17" hidden="1">
      <c r="A501" s="158"/>
      <c r="B501" s="40"/>
      <c r="C501" s="51" t="s">
        <v>130</v>
      </c>
      <c r="D501" s="51"/>
      <c r="E501" s="51"/>
      <c r="F501" s="42"/>
      <c r="G501" s="42"/>
      <c r="H501" s="42"/>
      <c r="I501" s="42"/>
      <c r="J501" s="151"/>
      <c r="K501" s="159"/>
      <c r="L501" s="54"/>
      <c r="M501" s="54"/>
      <c r="N501" s="54"/>
      <c r="O501" s="54"/>
      <c r="P501" s="54"/>
      <c r="Q501" s="9"/>
    </row>
    <row r="502" spans="1:17" hidden="1">
      <c r="A502" s="158"/>
      <c r="B502" s="40"/>
      <c r="C502" s="51" t="s">
        <v>131</v>
      </c>
      <c r="D502" s="51"/>
      <c r="E502" s="51"/>
      <c r="F502" s="32"/>
      <c r="G502" s="32"/>
      <c r="H502" s="32"/>
      <c r="I502" s="155"/>
      <c r="J502" s="151"/>
      <c r="K502" s="84"/>
      <c r="L502" s="84"/>
      <c r="M502" s="84"/>
      <c r="N502" s="84"/>
      <c r="O502" s="32"/>
      <c r="P502" s="32"/>
      <c r="Q502" s="9"/>
    </row>
    <row r="503" spans="1:17" ht="24" hidden="1" customHeight="1">
      <c r="A503" s="158"/>
      <c r="B503" s="40"/>
      <c r="C503" s="55" t="s">
        <v>132</v>
      </c>
      <c r="D503" s="55"/>
      <c r="E503" s="55"/>
      <c r="F503" s="32"/>
      <c r="G503" s="32"/>
      <c r="H503" s="32"/>
      <c r="I503" s="32"/>
      <c r="J503" s="151"/>
      <c r="K503" s="70"/>
      <c r="L503" s="70"/>
      <c r="M503" s="70"/>
      <c r="N503" s="70"/>
      <c r="O503" s="70"/>
      <c r="P503" s="70"/>
      <c r="Q503" s="9"/>
    </row>
    <row r="504" spans="1:17" ht="24" hidden="1" customHeight="1">
      <c r="A504" s="158"/>
      <c r="B504" s="40"/>
      <c r="C504" s="56" t="s">
        <v>133</v>
      </c>
      <c r="D504" s="56"/>
      <c r="E504" s="56"/>
      <c r="F504" s="42"/>
      <c r="G504" s="42"/>
      <c r="H504" s="42"/>
      <c r="I504" s="42"/>
      <c r="J504" s="63"/>
      <c r="K504" s="42"/>
      <c r="L504" s="42"/>
      <c r="M504" s="42"/>
      <c r="N504" s="42"/>
      <c r="O504" s="42"/>
      <c r="P504" s="42"/>
      <c r="Q504" s="9"/>
    </row>
    <row r="505" spans="1:17" ht="24" hidden="1" customHeight="1">
      <c r="A505" s="158"/>
      <c r="B505" s="40"/>
      <c r="C505" s="56" t="s">
        <v>134</v>
      </c>
      <c r="D505" s="56"/>
      <c r="E505" s="56"/>
      <c r="F505" s="42"/>
      <c r="G505" s="42"/>
      <c r="H505" s="42"/>
      <c r="I505" s="32"/>
      <c r="J505" s="151"/>
      <c r="K505" s="32"/>
      <c r="L505" s="32"/>
      <c r="M505" s="32"/>
      <c r="N505" s="32"/>
      <c r="O505" s="32"/>
      <c r="P505" s="32"/>
      <c r="Q505" s="9"/>
    </row>
    <row r="506" spans="1:17" ht="91.2" hidden="1">
      <c r="A506" s="158"/>
      <c r="B506" s="40"/>
      <c r="C506" s="56" t="s">
        <v>135</v>
      </c>
      <c r="D506" s="56"/>
      <c r="E506" s="56"/>
      <c r="F506" s="70"/>
      <c r="G506" s="70"/>
      <c r="H506" s="70"/>
      <c r="I506" s="42"/>
      <c r="J506" s="63"/>
      <c r="K506" s="42"/>
      <c r="L506" s="42"/>
      <c r="M506" s="42"/>
      <c r="N506" s="42"/>
      <c r="O506" s="42"/>
      <c r="P506" s="42"/>
      <c r="Q506" s="9"/>
    </row>
    <row r="507" spans="1:17" ht="24" hidden="1" customHeight="1">
      <c r="A507" s="50"/>
      <c r="B507" s="40"/>
      <c r="C507" s="56" t="s">
        <v>136</v>
      </c>
      <c r="D507" s="56"/>
      <c r="E507" s="56"/>
      <c r="F507" s="32"/>
      <c r="G507" s="32"/>
      <c r="H507" s="32"/>
      <c r="I507" s="32"/>
      <c r="J507" s="151"/>
      <c r="K507" s="70"/>
      <c r="L507" s="70"/>
      <c r="M507" s="70"/>
      <c r="N507" s="70"/>
      <c r="O507" s="70"/>
      <c r="P507" s="70"/>
      <c r="Q507" s="9"/>
    </row>
    <row r="508" spans="1:17" ht="24" hidden="1" customHeight="1">
      <c r="A508" s="50"/>
      <c r="B508" s="40"/>
      <c r="C508" s="56" t="s">
        <v>137</v>
      </c>
      <c r="D508" s="56"/>
      <c r="E508" s="56"/>
      <c r="F508" s="70"/>
      <c r="G508" s="70"/>
      <c r="H508" s="70"/>
      <c r="I508" s="70"/>
      <c r="J508" s="150"/>
      <c r="K508" s="70"/>
      <c r="L508" s="70"/>
      <c r="M508" s="70"/>
      <c r="N508" s="70"/>
      <c r="O508" s="70"/>
      <c r="P508" s="70"/>
      <c r="Q508" s="9"/>
    </row>
    <row r="509" spans="1:17" ht="24" hidden="1" customHeight="1">
      <c r="A509" s="50"/>
      <c r="B509" s="40"/>
      <c r="C509" s="56" t="s">
        <v>138</v>
      </c>
      <c r="D509" s="56"/>
      <c r="E509" s="56"/>
      <c r="F509" s="32"/>
      <c r="G509" s="32"/>
      <c r="H509" s="32"/>
      <c r="I509" s="32"/>
      <c r="J509" s="151"/>
      <c r="K509" s="70"/>
      <c r="L509" s="70"/>
      <c r="M509" s="70"/>
      <c r="N509" s="70"/>
      <c r="O509" s="70"/>
      <c r="P509" s="70"/>
      <c r="Q509" s="9"/>
    </row>
    <row r="510" spans="1:17" ht="24" hidden="1" customHeight="1">
      <c r="A510" s="50"/>
      <c r="B510" s="40"/>
      <c r="C510" s="56" t="s">
        <v>139</v>
      </c>
      <c r="D510" s="56"/>
      <c r="E510" s="56"/>
      <c r="F510" s="32"/>
      <c r="G510" s="32"/>
      <c r="H510" s="32"/>
      <c r="I510" s="32"/>
      <c r="J510" s="151"/>
      <c r="K510" s="70"/>
      <c r="L510" s="70"/>
      <c r="M510" s="70"/>
      <c r="N510" s="70"/>
      <c r="O510" s="70"/>
      <c r="P510" s="70"/>
      <c r="Q510" s="9"/>
    </row>
    <row r="511" spans="1:17" ht="24" hidden="1" customHeight="1">
      <c r="A511" s="50"/>
      <c r="B511" s="40"/>
      <c r="C511" s="56" t="s">
        <v>140</v>
      </c>
      <c r="D511" s="56"/>
      <c r="E511" s="56"/>
      <c r="F511" s="32"/>
      <c r="G511" s="32"/>
      <c r="H511" s="32"/>
      <c r="I511" s="32"/>
      <c r="J511" s="151"/>
      <c r="K511" s="32"/>
      <c r="L511" s="32"/>
      <c r="M511" s="32"/>
      <c r="N511" s="32"/>
      <c r="O511" s="32"/>
      <c r="P511" s="32"/>
      <c r="Q511" s="9"/>
    </row>
    <row r="512" spans="1:17" ht="24" hidden="1" customHeight="1">
      <c r="A512" s="50"/>
      <c r="B512" s="40"/>
      <c r="C512" s="56" t="s">
        <v>141</v>
      </c>
      <c r="D512" s="56"/>
      <c r="E512" s="56"/>
      <c r="F512" s="42"/>
      <c r="G512" s="42"/>
      <c r="H512" s="42"/>
      <c r="I512" s="42"/>
      <c r="J512" s="63"/>
      <c r="K512" s="42"/>
      <c r="L512" s="42"/>
      <c r="M512" s="42"/>
      <c r="N512" s="42"/>
      <c r="O512" s="42"/>
      <c r="P512" s="42"/>
      <c r="Q512" s="9"/>
    </row>
    <row r="513" spans="1:17" ht="24" hidden="1" customHeight="1">
      <c r="A513" s="50"/>
      <c r="B513" s="40"/>
      <c r="C513" s="56" t="s">
        <v>142</v>
      </c>
      <c r="D513" s="56"/>
      <c r="E513" s="56"/>
      <c r="F513" s="32"/>
      <c r="G513" s="32"/>
      <c r="H513" s="32"/>
      <c r="I513" s="32"/>
      <c r="J513" s="151"/>
      <c r="K513" s="32"/>
      <c r="L513" s="32"/>
      <c r="M513" s="32"/>
      <c r="N513" s="32"/>
      <c r="O513" s="32"/>
      <c r="P513" s="32"/>
      <c r="Q513" s="9"/>
    </row>
    <row r="514" spans="1:17" ht="24" hidden="1" customHeight="1">
      <c r="A514" s="50"/>
      <c r="B514" s="40"/>
      <c r="C514" s="56" t="s">
        <v>143</v>
      </c>
      <c r="D514" s="56"/>
      <c r="E514" s="56"/>
      <c r="F514" s="42"/>
      <c r="G514" s="42"/>
      <c r="H514" s="42"/>
      <c r="I514" s="32"/>
      <c r="J514" s="151"/>
      <c r="K514" s="32"/>
      <c r="L514" s="32"/>
      <c r="M514" s="32"/>
      <c r="N514" s="32"/>
      <c r="O514" s="32"/>
      <c r="P514" s="32"/>
      <c r="Q514" s="9"/>
    </row>
    <row r="515" spans="1:17" ht="24" hidden="1" customHeight="1">
      <c r="A515" s="50"/>
      <c r="B515" s="40"/>
      <c r="C515" s="56" t="s">
        <v>144</v>
      </c>
      <c r="D515" s="56"/>
      <c r="E515" s="56"/>
      <c r="F515" s="32"/>
      <c r="G515" s="32"/>
      <c r="H515" s="32"/>
      <c r="I515" s="32"/>
      <c r="J515" s="151"/>
      <c r="K515" s="70"/>
      <c r="L515" s="70"/>
      <c r="M515" s="70"/>
      <c r="N515" s="70"/>
      <c r="O515" s="70"/>
      <c r="P515" s="70"/>
      <c r="Q515" s="9"/>
    </row>
    <row r="516" spans="1:17" ht="24" hidden="1" customHeight="1">
      <c r="A516" s="50"/>
      <c r="B516" s="40"/>
      <c r="C516" s="56" t="s">
        <v>145</v>
      </c>
      <c r="D516" s="56"/>
      <c r="E516" s="56"/>
      <c r="F516" s="42"/>
      <c r="G516" s="42"/>
      <c r="H516" s="42"/>
      <c r="I516" s="32"/>
      <c r="J516" s="151"/>
      <c r="K516" s="32"/>
      <c r="L516" s="32"/>
      <c r="M516" s="32"/>
      <c r="N516" s="32"/>
      <c r="O516" s="32"/>
      <c r="P516" s="32"/>
      <c r="Q516" s="9"/>
    </row>
    <row r="517" spans="1:17" ht="24" hidden="1" customHeight="1">
      <c r="A517" s="50"/>
      <c r="B517" s="40"/>
      <c r="C517" s="56" t="s">
        <v>146</v>
      </c>
      <c r="D517" s="56"/>
      <c r="E517" s="56"/>
      <c r="F517" s="32"/>
      <c r="G517" s="32"/>
      <c r="H517" s="32"/>
      <c r="I517" s="32"/>
      <c r="J517" s="151"/>
      <c r="K517" s="70"/>
      <c r="L517" s="70"/>
      <c r="M517" s="70"/>
      <c r="N517" s="70"/>
      <c r="O517" s="70"/>
      <c r="P517" s="70"/>
      <c r="Q517" s="9"/>
    </row>
    <row r="518" spans="1:17" ht="24" hidden="1" customHeight="1">
      <c r="A518" s="50"/>
      <c r="B518" s="40"/>
      <c r="C518" s="56" t="s">
        <v>147</v>
      </c>
      <c r="D518" s="56"/>
      <c r="E518" s="56"/>
      <c r="F518" s="42"/>
      <c r="G518" s="42"/>
      <c r="H518" s="42"/>
      <c r="I518" s="42"/>
      <c r="J518" s="63"/>
      <c r="K518" s="42"/>
      <c r="L518" s="42"/>
      <c r="M518" s="42"/>
      <c r="N518" s="42"/>
      <c r="O518" s="42"/>
      <c r="P518" s="42"/>
      <c r="Q518" s="9"/>
    </row>
    <row r="519" spans="1:17" ht="24" hidden="1" customHeight="1">
      <c r="A519" s="50"/>
      <c r="B519" s="40"/>
      <c r="C519" s="56" t="s">
        <v>148</v>
      </c>
      <c r="D519" s="56"/>
      <c r="E519" s="56"/>
      <c r="F519" s="32"/>
      <c r="G519" s="32"/>
      <c r="H519" s="32"/>
      <c r="I519" s="32"/>
      <c r="J519" s="151"/>
      <c r="K519" s="70"/>
      <c r="L519" s="70"/>
      <c r="M519" s="70"/>
      <c r="N519" s="70"/>
      <c r="O519" s="70"/>
      <c r="P519" s="70"/>
      <c r="Q519" s="9"/>
    </row>
    <row r="520" spans="1:17" ht="24" hidden="1" customHeight="1">
      <c r="A520" s="50"/>
      <c r="B520" s="40"/>
      <c r="C520" s="56" t="s">
        <v>149</v>
      </c>
      <c r="D520" s="56"/>
      <c r="E520" s="56"/>
      <c r="F520" s="42"/>
      <c r="G520" s="42"/>
      <c r="H520" s="42"/>
      <c r="I520" s="32"/>
      <c r="J520" s="151"/>
      <c r="K520" s="42"/>
      <c r="L520" s="42"/>
      <c r="M520" s="42"/>
      <c r="N520" s="42"/>
      <c r="O520" s="42"/>
      <c r="P520" s="42"/>
      <c r="Q520" s="9"/>
    </row>
    <row r="521" spans="1:17" ht="24" hidden="1" customHeight="1">
      <c r="A521" s="50"/>
      <c r="B521" s="40"/>
      <c r="C521" s="56" t="s">
        <v>150</v>
      </c>
      <c r="D521" s="56"/>
      <c r="E521" s="56"/>
      <c r="F521" s="32"/>
      <c r="G521" s="32"/>
      <c r="H521" s="32"/>
      <c r="I521" s="32"/>
      <c r="J521" s="151"/>
      <c r="K521" s="70"/>
      <c r="L521" s="70"/>
      <c r="M521" s="70"/>
      <c r="N521" s="70"/>
      <c r="O521" s="70"/>
      <c r="P521" s="70"/>
      <c r="Q521" s="9"/>
    </row>
    <row r="522" spans="1:17" ht="24" hidden="1" customHeight="1">
      <c r="A522" s="50"/>
      <c r="B522" s="40"/>
      <c r="C522" s="56" t="s">
        <v>151</v>
      </c>
      <c r="D522" s="56"/>
      <c r="E522" s="56"/>
      <c r="F522" s="42"/>
      <c r="G522" s="42"/>
      <c r="H522" s="42"/>
      <c r="I522" s="42"/>
      <c r="J522" s="63"/>
      <c r="K522" s="42"/>
      <c r="L522" s="42"/>
      <c r="M522" s="42"/>
      <c r="N522" s="42"/>
      <c r="O522" s="42"/>
      <c r="P522" s="42"/>
      <c r="Q522" s="9"/>
    </row>
    <row r="523" spans="1:17" ht="91.2" hidden="1">
      <c r="A523" s="50"/>
      <c r="B523" s="40"/>
      <c r="C523" s="56" t="s">
        <v>152</v>
      </c>
      <c r="D523" s="56"/>
      <c r="E523" s="56"/>
      <c r="F523" s="42"/>
      <c r="G523" s="42"/>
      <c r="H523" s="42"/>
      <c r="I523" s="42"/>
      <c r="J523" s="63"/>
      <c r="K523" s="42"/>
      <c r="L523" s="42"/>
      <c r="M523" s="42"/>
      <c r="N523" s="42"/>
      <c r="O523" s="42"/>
      <c r="P523" s="42"/>
      <c r="Q523" s="9"/>
    </row>
    <row r="524" spans="1:17" ht="24" hidden="1" customHeight="1">
      <c r="A524" s="50"/>
      <c r="B524" s="40"/>
      <c r="C524" s="56" t="s">
        <v>153</v>
      </c>
      <c r="D524" s="56"/>
      <c r="E524" s="56"/>
      <c r="F524" s="32"/>
      <c r="G524" s="32"/>
      <c r="H524" s="32"/>
      <c r="I524" s="32"/>
      <c r="J524" s="151"/>
      <c r="K524" s="70"/>
      <c r="L524" s="70"/>
      <c r="M524" s="70"/>
      <c r="N524" s="70"/>
      <c r="O524" s="70"/>
      <c r="P524" s="70"/>
      <c r="Q524" s="9"/>
    </row>
    <row r="525" spans="1:17" ht="24" hidden="1" customHeight="1">
      <c r="A525" s="50"/>
      <c r="B525" s="40"/>
      <c r="C525" s="56" t="s">
        <v>154</v>
      </c>
      <c r="D525" s="56"/>
      <c r="E525" s="56"/>
      <c r="F525" s="32"/>
      <c r="G525" s="32"/>
      <c r="H525" s="32"/>
      <c r="I525" s="32"/>
      <c r="J525" s="151"/>
      <c r="K525" s="32"/>
      <c r="L525" s="32"/>
      <c r="M525" s="32"/>
      <c r="N525" s="32"/>
      <c r="O525" s="32"/>
      <c r="P525" s="32"/>
      <c r="Q525" s="9"/>
    </row>
    <row r="526" spans="1:17" ht="24" hidden="1" customHeight="1">
      <c r="A526" s="50"/>
      <c r="B526" s="40"/>
      <c r="C526" s="56" t="s">
        <v>155</v>
      </c>
      <c r="D526" s="56"/>
      <c r="E526" s="56"/>
      <c r="F526" s="32"/>
      <c r="G526" s="32"/>
      <c r="H526" s="32"/>
      <c r="I526" s="32"/>
      <c r="J526" s="151"/>
      <c r="K526" s="70"/>
      <c r="L526" s="70"/>
      <c r="M526" s="70"/>
      <c r="N526" s="70"/>
      <c r="O526" s="70"/>
      <c r="P526" s="70"/>
      <c r="Q526" s="9"/>
    </row>
    <row r="527" spans="1:17" ht="24" hidden="1" customHeight="1">
      <c r="A527" s="50"/>
      <c r="B527" s="40"/>
      <c r="C527" s="56" t="s">
        <v>156</v>
      </c>
      <c r="D527" s="56"/>
      <c r="E527" s="56"/>
      <c r="F527" s="32"/>
      <c r="G527" s="32"/>
      <c r="H527" s="32"/>
      <c r="I527" s="32"/>
      <c r="J527" s="151"/>
      <c r="K527" s="70"/>
      <c r="L527" s="70"/>
      <c r="M527" s="70"/>
      <c r="N527" s="70"/>
      <c r="O527" s="70"/>
      <c r="P527" s="70"/>
      <c r="Q527" s="9"/>
    </row>
    <row r="528" spans="1:17" ht="91.2" hidden="1">
      <c r="A528" s="50"/>
      <c r="B528" s="40"/>
      <c r="C528" s="56" t="s">
        <v>157</v>
      </c>
      <c r="D528" s="56"/>
      <c r="E528" s="56"/>
      <c r="F528" s="32"/>
      <c r="G528" s="32"/>
      <c r="H528" s="32"/>
      <c r="I528" s="32"/>
      <c r="J528" s="151"/>
      <c r="K528" s="70"/>
      <c r="L528" s="70"/>
      <c r="M528" s="70"/>
      <c r="N528" s="70"/>
      <c r="O528" s="70"/>
      <c r="P528" s="70"/>
      <c r="Q528" s="9"/>
    </row>
    <row r="529" spans="1:17" ht="24" hidden="1" customHeight="1">
      <c r="A529" s="50"/>
      <c r="B529" s="40"/>
      <c r="C529" s="56" t="s">
        <v>158</v>
      </c>
      <c r="D529" s="56"/>
      <c r="E529" s="56"/>
      <c r="F529" s="42"/>
      <c r="G529" s="42"/>
      <c r="H529" s="42"/>
      <c r="I529" s="42"/>
      <c r="J529" s="63"/>
      <c r="K529" s="42"/>
      <c r="L529" s="42"/>
      <c r="M529" s="42"/>
      <c r="N529" s="42"/>
      <c r="O529" s="42"/>
      <c r="P529" s="42"/>
      <c r="Q529" s="9"/>
    </row>
    <row r="530" spans="1:17" ht="24" hidden="1" customHeight="1">
      <c r="A530" s="50"/>
      <c r="B530" s="40"/>
      <c r="C530" s="56" t="s">
        <v>159</v>
      </c>
      <c r="D530" s="56"/>
      <c r="E530" s="56"/>
      <c r="F530" s="32"/>
      <c r="G530" s="32"/>
      <c r="H530" s="32"/>
      <c r="I530" s="32"/>
      <c r="J530" s="151"/>
      <c r="K530" s="70"/>
      <c r="L530" s="70"/>
      <c r="M530" s="70"/>
      <c r="N530" s="70"/>
      <c r="O530" s="70"/>
      <c r="P530" s="70"/>
      <c r="Q530" s="9"/>
    </row>
    <row r="531" spans="1:17" ht="24" hidden="1" customHeight="1">
      <c r="A531" s="50"/>
      <c r="B531" s="40"/>
      <c r="C531" s="56" t="s">
        <v>160</v>
      </c>
      <c r="D531" s="56"/>
      <c r="E531" s="56"/>
      <c r="F531" s="32"/>
      <c r="G531" s="32"/>
      <c r="H531" s="32"/>
      <c r="I531" s="32"/>
      <c r="J531" s="151"/>
      <c r="K531" s="160"/>
      <c r="L531" s="160"/>
      <c r="M531" s="160"/>
      <c r="N531" s="160"/>
      <c r="O531" s="160"/>
      <c r="P531" s="160"/>
      <c r="Q531" s="9"/>
    </row>
    <row r="532" spans="1:17" ht="68.400000000000006" hidden="1">
      <c r="A532" s="50"/>
      <c r="B532" s="40"/>
      <c r="C532" s="56" t="s">
        <v>161</v>
      </c>
      <c r="D532" s="56"/>
      <c r="E532" s="56"/>
      <c r="F532" s="42"/>
      <c r="G532" s="42"/>
      <c r="H532" s="42"/>
      <c r="I532" s="42"/>
      <c r="J532" s="63"/>
      <c r="K532" s="33"/>
      <c r="L532" s="33"/>
      <c r="M532" s="33"/>
      <c r="N532" s="33"/>
      <c r="O532" s="33"/>
      <c r="P532" s="33"/>
      <c r="Q532" s="9"/>
    </row>
    <row r="533" spans="1:17" ht="24" hidden="1" customHeight="1">
      <c r="A533" s="50"/>
      <c r="B533" s="40"/>
      <c r="C533" s="56" t="s">
        <v>162</v>
      </c>
      <c r="D533" s="56"/>
      <c r="E533" s="56"/>
      <c r="F533" s="42"/>
      <c r="G533" s="32"/>
      <c r="H533" s="32"/>
      <c r="I533" s="32"/>
      <c r="J533" s="151"/>
      <c r="K533" s="32"/>
      <c r="L533" s="32"/>
      <c r="M533" s="32"/>
      <c r="N533" s="32"/>
      <c r="O533" s="32"/>
      <c r="P533" s="32"/>
      <c r="Q533" s="9"/>
    </row>
    <row r="534" spans="1:17" ht="24" hidden="1" customHeight="1">
      <c r="A534" s="50"/>
      <c r="B534" s="40"/>
      <c r="C534" s="56" t="s">
        <v>163</v>
      </c>
      <c r="D534" s="56"/>
      <c r="E534" s="56"/>
      <c r="F534" s="32"/>
      <c r="G534" s="32"/>
      <c r="H534" s="32"/>
      <c r="I534" s="32"/>
      <c r="J534" s="151"/>
      <c r="K534" s="70"/>
      <c r="L534" s="70"/>
      <c r="M534" s="70"/>
      <c r="N534" s="70"/>
      <c r="O534" s="70"/>
      <c r="P534" s="70"/>
      <c r="Q534" s="9"/>
    </row>
    <row r="535" spans="1:17" ht="24" hidden="1" customHeight="1">
      <c r="A535" s="50"/>
      <c r="B535" s="40"/>
      <c r="C535" s="56" t="s">
        <v>164</v>
      </c>
      <c r="D535" s="56"/>
      <c r="E535" s="56"/>
      <c r="F535" s="42"/>
      <c r="G535" s="42"/>
      <c r="H535" s="42"/>
      <c r="I535" s="42"/>
      <c r="J535" s="63"/>
      <c r="K535" s="42"/>
      <c r="L535" s="42"/>
      <c r="M535" s="42"/>
      <c r="N535" s="42"/>
      <c r="O535" s="52"/>
      <c r="P535" s="52"/>
      <c r="Q535" s="9"/>
    </row>
    <row r="536" spans="1:17" ht="91.2" hidden="1">
      <c r="A536" s="50"/>
      <c r="B536" s="40"/>
      <c r="C536" s="56" t="s">
        <v>218</v>
      </c>
      <c r="D536" s="56"/>
      <c r="E536" s="56"/>
      <c r="F536" s="32"/>
      <c r="G536" s="32"/>
      <c r="H536" s="32"/>
      <c r="I536" s="32"/>
      <c r="J536" s="151"/>
      <c r="K536" s="70"/>
      <c r="L536" s="70"/>
      <c r="M536" s="70"/>
      <c r="N536" s="70"/>
      <c r="O536" s="70"/>
      <c r="P536" s="70"/>
      <c r="Q536" s="9"/>
    </row>
    <row r="537" spans="1:17" ht="24" hidden="1" customHeight="1">
      <c r="A537" s="50"/>
      <c r="B537" s="40"/>
      <c r="C537" s="56" t="s">
        <v>166</v>
      </c>
      <c r="D537" s="56"/>
      <c r="E537" s="56"/>
      <c r="F537" s="32"/>
      <c r="G537" s="32"/>
      <c r="H537" s="32"/>
      <c r="I537" s="32"/>
      <c r="J537" s="151"/>
      <c r="K537" s="70"/>
      <c r="L537" s="70"/>
      <c r="M537" s="70"/>
      <c r="N537" s="70"/>
      <c r="O537" s="70"/>
      <c r="P537" s="70"/>
      <c r="Q537" s="9"/>
    </row>
    <row r="538" spans="1:17" ht="24" hidden="1" customHeight="1">
      <c r="A538" s="50"/>
      <c r="B538" s="40"/>
      <c r="C538" s="56" t="s">
        <v>167</v>
      </c>
      <c r="D538" s="56"/>
      <c r="E538" s="56"/>
      <c r="F538" s="32"/>
      <c r="G538" s="32"/>
      <c r="H538" s="32"/>
      <c r="I538" s="32"/>
      <c r="J538" s="151"/>
      <c r="K538" s="53"/>
      <c r="L538" s="53"/>
      <c r="M538" s="53"/>
      <c r="N538" s="53"/>
      <c r="O538" s="53"/>
      <c r="P538" s="53"/>
      <c r="Q538" s="9"/>
    </row>
    <row r="539" spans="1:17" ht="24" hidden="1" customHeight="1">
      <c r="A539" s="50"/>
      <c r="B539" s="40"/>
      <c r="C539" s="56" t="s">
        <v>168</v>
      </c>
      <c r="D539" s="56"/>
      <c r="E539" s="56"/>
      <c r="F539" s="32"/>
      <c r="G539" s="32"/>
      <c r="H539" s="32"/>
      <c r="I539" s="32"/>
      <c r="J539" s="151"/>
      <c r="K539" s="70"/>
      <c r="L539" s="70"/>
      <c r="M539" s="70"/>
      <c r="N539" s="70"/>
      <c r="O539" s="70"/>
      <c r="P539" s="70"/>
      <c r="Q539" s="9"/>
    </row>
    <row r="540" spans="1:17" ht="159.6" hidden="1">
      <c r="A540" s="50"/>
      <c r="B540" s="40"/>
      <c r="C540" s="56" t="s">
        <v>169</v>
      </c>
      <c r="D540" s="56"/>
      <c r="E540" s="56"/>
      <c r="F540" s="42"/>
      <c r="G540" s="42"/>
      <c r="H540" s="42"/>
      <c r="I540" s="42"/>
      <c r="J540" s="63"/>
      <c r="K540" s="42"/>
      <c r="L540" s="42"/>
      <c r="M540" s="42"/>
      <c r="N540" s="42"/>
      <c r="O540" s="42"/>
      <c r="P540" s="42"/>
      <c r="Q540" s="9"/>
    </row>
    <row r="541" spans="1:17" ht="24" hidden="1" customHeight="1">
      <c r="A541" s="50"/>
      <c r="B541" s="40"/>
      <c r="C541" s="56" t="s">
        <v>170</v>
      </c>
      <c r="D541" s="56"/>
      <c r="E541" s="56"/>
      <c r="F541" s="42"/>
      <c r="G541" s="42"/>
      <c r="H541" s="42"/>
      <c r="I541" s="32"/>
      <c r="J541" s="151"/>
      <c r="K541" s="32"/>
      <c r="L541" s="32"/>
      <c r="M541" s="32"/>
      <c r="N541" s="32"/>
      <c r="O541" s="32"/>
      <c r="P541" s="32"/>
      <c r="Q541" s="9"/>
    </row>
    <row r="542" spans="1:17" ht="24" hidden="1" customHeight="1">
      <c r="A542" s="50"/>
      <c r="B542" s="40"/>
      <c r="C542" s="56" t="s">
        <v>171</v>
      </c>
      <c r="D542" s="56"/>
      <c r="E542" s="56"/>
      <c r="F542" s="42"/>
      <c r="G542" s="42"/>
      <c r="H542" s="42"/>
      <c r="I542" s="42"/>
      <c r="J542" s="63"/>
      <c r="K542" s="161"/>
      <c r="L542" s="161"/>
      <c r="M542" s="161"/>
      <c r="N542" s="161"/>
      <c r="O542" s="161"/>
      <c r="P542" s="161"/>
      <c r="Q542" s="162" t="s">
        <v>270</v>
      </c>
    </row>
    <row r="543" spans="1:17" ht="24" hidden="1" customHeight="1">
      <c r="A543" s="50"/>
      <c r="B543" s="40"/>
      <c r="C543" s="56" t="s">
        <v>172</v>
      </c>
      <c r="D543" s="56"/>
      <c r="E543" s="56"/>
      <c r="F543" s="42"/>
      <c r="G543" s="42"/>
      <c r="H543" s="42"/>
      <c r="I543" s="42"/>
      <c r="J543" s="63"/>
      <c r="K543" s="42"/>
      <c r="L543" s="42"/>
      <c r="M543" s="32"/>
      <c r="N543" s="32"/>
      <c r="O543" s="32"/>
      <c r="P543" s="32"/>
      <c r="Q543" s="9"/>
    </row>
    <row r="544" spans="1:17" ht="24" hidden="1" customHeight="1">
      <c r="A544" s="50"/>
      <c r="B544" s="40"/>
      <c r="C544" s="56" t="s">
        <v>173</v>
      </c>
      <c r="D544" s="56"/>
      <c r="E544" s="56"/>
      <c r="F544" s="42"/>
      <c r="G544" s="42"/>
      <c r="H544" s="42"/>
      <c r="I544" s="163"/>
      <c r="J544" s="63"/>
      <c r="K544" s="164"/>
      <c r="L544" s="42"/>
      <c r="M544" s="42"/>
      <c r="N544" s="42"/>
      <c r="O544" s="42"/>
      <c r="P544" s="42"/>
      <c r="Q544" s="9"/>
    </row>
    <row r="545" spans="1:17" ht="24" hidden="1" customHeight="1">
      <c r="A545" s="50"/>
      <c r="B545" s="40"/>
      <c r="C545" s="56" t="s">
        <v>174</v>
      </c>
      <c r="D545" s="56"/>
      <c r="E545" s="56"/>
      <c r="F545" s="32"/>
      <c r="G545" s="32"/>
      <c r="H545" s="32"/>
      <c r="I545" s="32"/>
      <c r="J545" s="151"/>
      <c r="K545" s="70"/>
      <c r="L545" s="70"/>
      <c r="M545" s="70"/>
      <c r="N545" s="70"/>
      <c r="O545" s="70"/>
      <c r="P545" s="70"/>
      <c r="Q545" s="9"/>
    </row>
    <row r="546" spans="1:17" ht="24" hidden="1" customHeight="1">
      <c r="A546" s="50"/>
      <c r="B546" s="40"/>
      <c r="C546" s="56" t="s">
        <v>175</v>
      </c>
      <c r="D546" s="56"/>
      <c r="E546" s="56"/>
      <c r="F546" s="42"/>
      <c r="G546" s="42"/>
      <c r="H546" s="42"/>
      <c r="I546" s="165"/>
      <c r="J546" s="166"/>
      <c r="K546" s="165"/>
      <c r="L546" s="165"/>
      <c r="M546" s="165"/>
      <c r="N546" s="165"/>
      <c r="O546" s="165"/>
      <c r="P546" s="165"/>
      <c r="Q546" s="9"/>
    </row>
    <row r="547" spans="1:17" ht="91.2" hidden="1">
      <c r="A547" s="50"/>
      <c r="B547" s="40"/>
      <c r="C547" s="56" t="s">
        <v>176</v>
      </c>
      <c r="D547" s="56"/>
      <c r="E547" s="56"/>
      <c r="F547" s="32"/>
      <c r="G547" s="32"/>
      <c r="H547" s="32"/>
      <c r="I547" s="32"/>
      <c r="J547" s="151"/>
      <c r="K547" s="32"/>
      <c r="L547" s="32"/>
      <c r="M547" s="32"/>
      <c r="N547" s="32"/>
      <c r="O547" s="32"/>
      <c r="P547" s="32"/>
      <c r="Q547" s="9"/>
    </row>
    <row r="548" spans="1:17" ht="24" hidden="1" customHeight="1">
      <c r="A548" s="50"/>
      <c r="B548" s="40"/>
      <c r="C548" s="56" t="s">
        <v>177</v>
      </c>
      <c r="D548" s="56"/>
      <c r="E548" s="56"/>
      <c r="F548" s="32"/>
      <c r="G548" s="32"/>
      <c r="H548" s="32"/>
      <c r="I548" s="32"/>
      <c r="J548" s="151"/>
      <c r="K548" s="70"/>
      <c r="L548" s="70"/>
      <c r="M548" s="70"/>
      <c r="N548" s="70"/>
      <c r="O548" s="70"/>
      <c r="P548" s="70"/>
      <c r="Q548" s="9"/>
    </row>
    <row r="549" spans="1:17" ht="24" hidden="1" customHeight="1">
      <c r="A549" s="50"/>
      <c r="B549" s="40"/>
      <c r="C549" s="56" t="s">
        <v>178</v>
      </c>
      <c r="D549" s="56"/>
      <c r="E549" s="56"/>
      <c r="F549" s="42"/>
      <c r="G549" s="42"/>
      <c r="H549" s="42"/>
      <c r="I549" s="42"/>
      <c r="J549" s="63"/>
      <c r="K549" s="42"/>
      <c r="L549" s="42"/>
      <c r="M549" s="42"/>
      <c r="N549" s="42"/>
      <c r="O549" s="42"/>
      <c r="P549" s="42"/>
      <c r="Q549" s="9"/>
    </row>
    <row r="550" spans="1:17" ht="24" hidden="1" customHeight="1">
      <c r="A550" s="50"/>
      <c r="B550" s="40"/>
      <c r="C550" s="56" t="s">
        <v>179</v>
      </c>
      <c r="D550" s="56"/>
      <c r="E550" s="56"/>
      <c r="F550" s="42"/>
      <c r="G550" s="42"/>
      <c r="H550" s="42"/>
      <c r="I550" s="32"/>
      <c r="J550" s="151"/>
      <c r="K550" s="32"/>
      <c r="L550" s="32"/>
      <c r="M550" s="32"/>
      <c r="N550" s="32"/>
      <c r="O550" s="32"/>
      <c r="P550" s="32"/>
      <c r="Q550" s="9"/>
    </row>
    <row r="551" spans="1:17" ht="114" hidden="1">
      <c r="A551" s="50"/>
      <c r="B551" s="40"/>
      <c r="C551" s="56" t="s">
        <v>219</v>
      </c>
      <c r="D551" s="56"/>
      <c r="E551" s="56"/>
      <c r="F551" s="32"/>
      <c r="G551" s="32"/>
      <c r="H551" s="32"/>
      <c r="I551" s="32"/>
      <c r="J551" s="151"/>
      <c r="K551" s="32"/>
      <c r="L551" s="32"/>
      <c r="M551" s="32"/>
      <c r="N551" s="32"/>
      <c r="O551" s="32"/>
      <c r="P551" s="32"/>
      <c r="Q551" s="9"/>
    </row>
    <row r="552" spans="1:17" ht="114" hidden="1">
      <c r="A552" s="50"/>
      <c r="B552" s="40"/>
      <c r="C552" s="56" t="s">
        <v>220</v>
      </c>
      <c r="D552" s="56"/>
      <c r="E552" s="56"/>
      <c r="F552" s="32"/>
      <c r="G552" s="32"/>
      <c r="H552" s="32"/>
      <c r="I552" s="32"/>
      <c r="J552" s="151"/>
      <c r="K552" s="54"/>
      <c r="L552" s="54"/>
      <c r="M552" s="54"/>
      <c r="N552" s="54"/>
      <c r="O552" s="54"/>
      <c r="P552" s="54"/>
      <c r="Q552" s="9"/>
    </row>
    <row r="553" spans="1:17" ht="114" hidden="1">
      <c r="A553" s="50"/>
      <c r="B553" s="40"/>
      <c r="C553" s="56" t="s">
        <v>221</v>
      </c>
      <c r="D553" s="56"/>
      <c r="E553" s="56"/>
      <c r="F553" s="32"/>
      <c r="G553" s="32"/>
      <c r="H553" s="32"/>
      <c r="I553" s="32"/>
      <c r="J553" s="151"/>
      <c r="K553" s="70"/>
      <c r="L553" s="70"/>
      <c r="M553" s="70"/>
      <c r="N553" s="70"/>
      <c r="O553" s="70"/>
      <c r="P553" s="70"/>
      <c r="Q553" s="9"/>
    </row>
    <row r="554" spans="1:17" ht="114" hidden="1">
      <c r="A554" s="50"/>
      <c r="B554" s="40"/>
      <c r="C554" s="56" t="s">
        <v>222</v>
      </c>
      <c r="D554" s="56"/>
      <c r="E554" s="56"/>
      <c r="F554" s="42"/>
      <c r="G554" s="42"/>
      <c r="H554" s="42"/>
      <c r="I554" s="42"/>
      <c r="J554" s="151"/>
      <c r="K554" s="42"/>
      <c r="L554" s="42"/>
      <c r="M554" s="42"/>
      <c r="N554" s="42"/>
      <c r="O554" s="42"/>
      <c r="P554" s="42"/>
      <c r="Q554" s="9"/>
    </row>
    <row r="555" spans="1:17" ht="136.80000000000001" hidden="1">
      <c r="A555" s="50"/>
      <c r="B555" s="40"/>
      <c r="C555" s="56" t="s">
        <v>223</v>
      </c>
      <c r="D555" s="56"/>
      <c r="E555" s="56"/>
      <c r="F555" s="32"/>
      <c r="G555" s="32"/>
      <c r="H555" s="32"/>
      <c r="I555" s="32"/>
      <c r="J555" s="151"/>
      <c r="K555" s="70"/>
      <c r="L555" s="70"/>
      <c r="M555" s="70"/>
      <c r="N555" s="70"/>
      <c r="O555" s="70"/>
      <c r="P555" s="70"/>
      <c r="Q555" s="9"/>
    </row>
    <row r="556" spans="1:17" ht="114" hidden="1">
      <c r="A556" s="50"/>
      <c r="B556" s="40"/>
      <c r="C556" s="56" t="s">
        <v>224</v>
      </c>
      <c r="D556" s="56"/>
      <c r="E556" s="56"/>
      <c r="F556" s="42"/>
      <c r="G556" s="42"/>
      <c r="H556" s="42"/>
      <c r="I556" s="32"/>
      <c r="J556" s="151"/>
      <c r="K556" s="32"/>
      <c r="L556" s="32"/>
      <c r="M556" s="32"/>
      <c r="N556" s="32"/>
      <c r="O556" s="152"/>
      <c r="P556" s="152"/>
      <c r="Q556" s="9"/>
    </row>
    <row r="557" spans="1:17" ht="114" hidden="1">
      <c r="A557" s="50"/>
      <c r="B557" s="40"/>
      <c r="C557" s="56" t="s">
        <v>225</v>
      </c>
      <c r="D557" s="56"/>
      <c r="E557" s="56"/>
      <c r="F557" s="42"/>
      <c r="G557" s="165"/>
      <c r="H557" s="165"/>
      <c r="I557" s="165"/>
      <c r="J557" s="166"/>
      <c r="K557" s="165"/>
      <c r="L557" s="165"/>
      <c r="M557" s="165"/>
      <c r="N557" s="165"/>
      <c r="O557" s="165"/>
      <c r="P557" s="165"/>
      <c r="Q557" s="9"/>
    </row>
    <row r="558" spans="1:17" ht="114" hidden="1">
      <c r="A558" s="50"/>
      <c r="B558" s="40"/>
      <c r="C558" s="56" t="s">
        <v>226</v>
      </c>
      <c r="D558" s="56"/>
      <c r="E558" s="56"/>
      <c r="F558" s="42"/>
      <c r="G558" s="42"/>
      <c r="H558" s="42"/>
      <c r="I558" s="32"/>
      <c r="J558" s="151"/>
      <c r="K558" s="32"/>
      <c r="L558" s="32"/>
      <c r="M558" s="32"/>
      <c r="N558" s="32"/>
      <c r="O558" s="32"/>
      <c r="P558" s="32"/>
      <c r="Q558" s="9"/>
    </row>
    <row r="559" spans="1:17" ht="114" hidden="1">
      <c r="A559" s="50"/>
      <c r="B559" s="40"/>
      <c r="C559" s="56" t="s">
        <v>227</v>
      </c>
      <c r="D559" s="56"/>
      <c r="E559" s="56"/>
      <c r="F559" s="32"/>
      <c r="G559" s="32"/>
      <c r="H559" s="32"/>
      <c r="I559" s="32"/>
      <c r="J559" s="151"/>
      <c r="K559" s="70"/>
      <c r="L559" s="70"/>
      <c r="M559" s="70"/>
      <c r="N559" s="70"/>
      <c r="O559" s="70"/>
      <c r="P559" s="70"/>
      <c r="Q559" s="9"/>
    </row>
    <row r="560" spans="1:17" ht="24" hidden="1" customHeight="1">
      <c r="A560" s="50"/>
      <c r="B560" s="40"/>
      <c r="C560" s="56" t="s">
        <v>189</v>
      </c>
      <c r="D560" s="56"/>
      <c r="E560" s="56"/>
      <c r="F560" s="42"/>
      <c r="G560" s="42"/>
      <c r="H560" s="42"/>
      <c r="I560" s="42"/>
      <c r="J560" s="63"/>
      <c r="K560" s="42"/>
      <c r="L560" s="42"/>
      <c r="M560" s="42"/>
      <c r="N560" s="42"/>
      <c r="O560" s="42"/>
      <c r="P560" s="42"/>
      <c r="Q560" s="9"/>
    </row>
    <row r="561" spans="1:17" ht="24" hidden="1" customHeight="1">
      <c r="A561" s="50"/>
      <c r="B561" s="40"/>
      <c r="C561" s="56" t="s">
        <v>190</v>
      </c>
      <c r="D561" s="56"/>
      <c r="E561" s="56"/>
      <c r="F561" s="32"/>
      <c r="G561" s="32"/>
      <c r="H561" s="32"/>
      <c r="I561" s="32"/>
      <c r="J561" s="151"/>
      <c r="K561" s="32"/>
      <c r="L561" s="32"/>
      <c r="M561" s="32"/>
      <c r="N561" s="32"/>
      <c r="O561" s="32"/>
      <c r="P561" s="32"/>
      <c r="Q561" s="9"/>
    </row>
    <row r="562" spans="1:17" ht="24" hidden="1" customHeight="1">
      <c r="A562" s="50"/>
      <c r="B562" s="40"/>
      <c r="C562" s="56" t="s">
        <v>191</v>
      </c>
      <c r="D562" s="56"/>
      <c r="E562" s="56"/>
      <c r="F562" s="32"/>
      <c r="G562" s="32"/>
      <c r="H562" s="32"/>
      <c r="I562" s="32"/>
      <c r="J562" s="151"/>
      <c r="K562" s="84"/>
      <c r="L562" s="32"/>
      <c r="M562" s="32"/>
      <c r="N562" s="32"/>
      <c r="O562" s="32"/>
      <c r="P562" s="32"/>
      <c r="Q562" s="9"/>
    </row>
    <row r="563" spans="1:17" ht="24" hidden="1" customHeight="1">
      <c r="A563" s="50"/>
      <c r="B563" s="40"/>
      <c r="C563" s="56" t="s">
        <v>192</v>
      </c>
      <c r="D563" s="56"/>
      <c r="E563" s="56"/>
      <c r="F563" s="42"/>
      <c r="G563" s="42"/>
      <c r="H563" s="42"/>
      <c r="I563" s="42"/>
      <c r="J563" s="63"/>
      <c r="K563" s="70"/>
      <c r="L563" s="70"/>
      <c r="M563" s="70"/>
      <c r="N563" s="70"/>
      <c r="O563" s="70"/>
      <c r="P563" s="70"/>
      <c r="Q563" s="9"/>
    </row>
    <row r="564" spans="1:17" ht="24" hidden="1" customHeight="1">
      <c r="A564" s="50"/>
      <c r="B564" s="40"/>
      <c r="C564" s="56" t="s">
        <v>193</v>
      </c>
      <c r="D564" s="56"/>
      <c r="E564" s="56"/>
      <c r="F564" s="32"/>
      <c r="G564" s="32"/>
      <c r="H564" s="32"/>
      <c r="I564" s="32"/>
      <c r="J564" s="151"/>
      <c r="K564" s="32"/>
      <c r="L564" s="32"/>
      <c r="M564" s="32"/>
      <c r="N564" s="32"/>
      <c r="O564" s="32"/>
      <c r="P564" s="32"/>
      <c r="Q564" s="9"/>
    </row>
    <row r="565" spans="1:17" ht="136.80000000000001" hidden="1">
      <c r="A565" s="50"/>
      <c r="B565" s="40"/>
      <c r="C565" s="56" t="s">
        <v>194</v>
      </c>
      <c r="D565" s="56"/>
      <c r="E565" s="56"/>
      <c r="F565" s="32"/>
      <c r="G565" s="32"/>
      <c r="H565" s="32"/>
      <c r="I565" s="32"/>
      <c r="J565" s="151"/>
      <c r="K565" s="42"/>
      <c r="L565" s="42"/>
      <c r="M565" s="42"/>
      <c r="N565" s="42"/>
      <c r="O565" s="42"/>
      <c r="P565" s="42"/>
      <c r="Q565" s="9"/>
    </row>
    <row r="566" spans="1:17" ht="114" hidden="1">
      <c r="A566" s="50"/>
      <c r="B566" s="40"/>
      <c r="C566" s="56" t="s">
        <v>195</v>
      </c>
      <c r="D566" s="56"/>
      <c r="E566" s="56"/>
      <c r="F566" s="42"/>
      <c r="G566" s="42"/>
      <c r="H566" s="42"/>
      <c r="I566" s="32"/>
      <c r="J566" s="151"/>
      <c r="K566" s="32"/>
      <c r="L566" s="32"/>
      <c r="M566" s="32"/>
      <c r="N566" s="32"/>
      <c r="O566" s="32"/>
      <c r="P566" s="32"/>
      <c r="Q566" s="9"/>
    </row>
    <row r="567" spans="1:17" ht="24" hidden="1" customHeight="1">
      <c r="A567" s="50"/>
      <c r="B567" s="40"/>
      <c r="C567" s="56" t="s">
        <v>196</v>
      </c>
      <c r="D567" s="56"/>
      <c r="E567" s="56"/>
      <c r="F567" s="32"/>
      <c r="G567" s="32"/>
      <c r="H567" s="32"/>
      <c r="I567" s="32"/>
      <c r="J567" s="151"/>
      <c r="K567" s="32"/>
      <c r="L567" s="32"/>
      <c r="M567" s="32"/>
      <c r="N567" s="32"/>
      <c r="O567" s="32"/>
      <c r="P567" s="32"/>
      <c r="Q567" s="9"/>
    </row>
    <row r="568" spans="1:17" ht="24" hidden="1" customHeight="1">
      <c r="A568" s="50"/>
      <c r="B568" s="40"/>
      <c r="C568" s="56" t="s">
        <v>197</v>
      </c>
      <c r="D568" s="56"/>
      <c r="E568" s="56"/>
      <c r="F568" s="32"/>
      <c r="G568" s="32"/>
      <c r="H568" s="32"/>
      <c r="I568" s="32"/>
      <c r="J568" s="151"/>
      <c r="K568" s="70"/>
      <c r="L568" s="70"/>
      <c r="M568" s="70"/>
      <c r="N568" s="70"/>
      <c r="O568" s="70"/>
      <c r="P568" s="70"/>
      <c r="Q568" s="9"/>
    </row>
    <row r="569" spans="1:17" ht="24" hidden="1" customHeight="1">
      <c r="A569" s="50"/>
      <c r="B569" s="40"/>
      <c r="C569" s="56" t="s">
        <v>198</v>
      </c>
      <c r="D569" s="56"/>
      <c r="E569" s="56"/>
      <c r="F569" s="32"/>
      <c r="G569" s="32"/>
      <c r="H569" s="32"/>
      <c r="I569" s="32"/>
      <c r="J569" s="151"/>
      <c r="K569" s="70"/>
      <c r="L569" s="70"/>
      <c r="M569" s="70"/>
      <c r="N569" s="70"/>
      <c r="O569" s="70"/>
      <c r="P569" s="70"/>
      <c r="Q569" s="9"/>
    </row>
    <row r="570" spans="1:17" ht="24" hidden="1" customHeight="1">
      <c r="A570" s="50"/>
      <c r="B570" s="40"/>
      <c r="C570" s="56" t="s">
        <v>199</v>
      </c>
      <c r="D570" s="56"/>
      <c r="E570" s="56"/>
      <c r="F570" s="32"/>
      <c r="G570" s="32"/>
      <c r="H570" s="32"/>
      <c r="I570" s="32"/>
      <c r="J570" s="151"/>
      <c r="K570" s="70"/>
      <c r="L570" s="70"/>
      <c r="M570" s="70"/>
      <c r="N570" s="70"/>
      <c r="O570" s="70"/>
      <c r="P570" s="70"/>
      <c r="Q570" s="9"/>
    </row>
    <row r="571" spans="1:17" ht="24" hidden="1" customHeight="1">
      <c r="A571" s="50"/>
      <c r="B571" s="40"/>
      <c r="C571" s="56" t="s">
        <v>200</v>
      </c>
      <c r="D571" s="56"/>
      <c r="E571" s="56"/>
      <c r="F571" s="32"/>
      <c r="G571" s="32"/>
      <c r="H571" s="32"/>
      <c r="I571" s="32"/>
      <c r="J571" s="151"/>
      <c r="K571" s="70"/>
      <c r="L571" s="70"/>
      <c r="M571" s="70"/>
      <c r="N571" s="70"/>
      <c r="O571" s="70"/>
      <c r="P571" s="70"/>
      <c r="Q571" s="9"/>
    </row>
    <row r="572" spans="1:17" ht="24" hidden="1" customHeight="1">
      <c r="A572" s="50"/>
      <c r="B572" s="40"/>
      <c r="C572" s="56" t="s">
        <v>201</v>
      </c>
      <c r="D572" s="56"/>
      <c r="E572" s="56"/>
      <c r="F572" s="32"/>
      <c r="G572" s="32"/>
      <c r="H572" s="32"/>
      <c r="I572" s="32"/>
      <c r="J572" s="151"/>
      <c r="K572" s="70"/>
      <c r="L572" s="70"/>
      <c r="M572" s="70"/>
      <c r="N572" s="70"/>
      <c r="O572" s="70"/>
      <c r="P572" s="70"/>
      <c r="Q572" s="9"/>
    </row>
    <row r="573" spans="1:17" ht="24" hidden="1" customHeight="1">
      <c r="A573" s="50"/>
      <c r="B573" s="40"/>
      <c r="C573" s="56" t="s">
        <v>202</v>
      </c>
      <c r="D573" s="56"/>
      <c r="E573" s="56"/>
      <c r="F573" s="32"/>
      <c r="G573" s="32"/>
      <c r="H573" s="32"/>
      <c r="I573" s="32"/>
      <c r="J573" s="151"/>
      <c r="K573" s="70"/>
      <c r="L573" s="70"/>
      <c r="M573" s="70"/>
      <c r="N573" s="70"/>
      <c r="O573" s="70"/>
      <c r="P573" s="70"/>
      <c r="Q573" s="9"/>
    </row>
    <row r="574" spans="1:17" ht="24" hidden="1" customHeight="1">
      <c r="A574" s="50"/>
      <c r="B574" s="40"/>
      <c r="C574" s="56" t="s">
        <v>203</v>
      </c>
      <c r="D574" s="56"/>
      <c r="E574" s="56"/>
      <c r="F574" s="32"/>
      <c r="G574" s="32"/>
      <c r="H574" s="32"/>
      <c r="I574" s="32"/>
      <c r="J574" s="151"/>
      <c r="K574" s="70"/>
      <c r="L574" s="70"/>
      <c r="M574" s="70"/>
      <c r="N574" s="70"/>
      <c r="O574" s="70"/>
      <c r="P574" s="70"/>
      <c r="Q574" s="9"/>
    </row>
    <row r="575" spans="1:17" ht="24" hidden="1" customHeight="1">
      <c r="A575" s="50"/>
      <c r="B575" s="40"/>
      <c r="C575" s="56" t="s">
        <v>204</v>
      </c>
      <c r="D575" s="56"/>
      <c r="E575" s="56"/>
      <c r="F575" s="32"/>
      <c r="G575" s="32"/>
      <c r="H575" s="32"/>
      <c r="I575" s="32"/>
      <c r="J575" s="151"/>
      <c r="K575" s="70"/>
      <c r="L575" s="70"/>
      <c r="M575" s="70"/>
      <c r="N575" s="70"/>
      <c r="O575" s="70"/>
      <c r="P575" s="70"/>
      <c r="Q575" s="9"/>
    </row>
    <row r="576" spans="1:17" ht="24" hidden="1" customHeight="1">
      <c r="A576" s="50"/>
      <c r="B576" s="40"/>
      <c r="C576" s="56" t="s">
        <v>205</v>
      </c>
      <c r="D576" s="56"/>
      <c r="E576" s="56"/>
      <c r="F576" s="32"/>
      <c r="G576" s="32"/>
      <c r="H576" s="32"/>
      <c r="I576" s="32"/>
      <c r="J576" s="151"/>
      <c r="K576" s="70"/>
      <c r="L576" s="70"/>
      <c r="M576" s="70"/>
      <c r="N576" s="70"/>
      <c r="O576" s="70"/>
      <c r="P576" s="70"/>
      <c r="Q576" s="9"/>
    </row>
    <row r="577" spans="1:17" ht="24" hidden="1" customHeight="1">
      <c r="A577" s="50"/>
      <c r="B577" s="40"/>
      <c r="C577" s="56" t="s">
        <v>206</v>
      </c>
      <c r="D577" s="56"/>
      <c r="E577" s="56"/>
      <c r="F577" s="32"/>
      <c r="G577" s="32"/>
      <c r="H577" s="32"/>
      <c r="I577" s="32"/>
      <c r="J577" s="151"/>
      <c r="K577" s="70"/>
      <c r="L577" s="70"/>
      <c r="M577" s="70"/>
      <c r="N577" s="70"/>
      <c r="O577" s="70"/>
      <c r="P577" s="70"/>
      <c r="Q577" s="9"/>
    </row>
    <row r="578" spans="1:17" ht="24" hidden="1" customHeight="1">
      <c r="A578" s="50"/>
      <c r="B578" s="40"/>
      <c r="C578" s="56" t="s">
        <v>207</v>
      </c>
      <c r="D578" s="56"/>
      <c r="E578" s="56"/>
      <c r="F578" s="32"/>
      <c r="G578" s="32"/>
      <c r="H578" s="32"/>
      <c r="I578" s="32"/>
      <c r="J578" s="151"/>
      <c r="K578" s="70"/>
      <c r="L578" s="70"/>
      <c r="M578" s="70"/>
      <c r="N578" s="70"/>
      <c r="O578" s="70"/>
      <c r="P578" s="70"/>
      <c r="Q578" s="9"/>
    </row>
    <row r="579" spans="1:17" ht="159.6" hidden="1">
      <c r="A579" s="50"/>
      <c r="B579" s="40"/>
      <c r="C579" s="56" t="s">
        <v>208</v>
      </c>
      <c r="D579" s="56"/>
      <c r="E579" s="56"/>
      <c r="F579" s="42"/>
      <c r="G579" s="42"/>
      <c r="H579" s="42"/>
      <c r="I579" s="32"/>
      <c r="J579" s="167"/>
      <c r="K579" s="32"/>
      <c r="L579" s="32"/>
      <c r="M579" s="32"/>
      <c r="N579" s="32"/>
      <c r="O579" s="32"/>
      <c r="P579" s="32"/>
      <c r="Q579" s="9"/>
    </row>
    <row r="580" spans="1:17" ht="24" hidden="1" customHeight="1">
      <c r="A580" s="50"/>
      <c r="B580" s="40"/>
      <c r="C580" s="56" t="s">
        <v>209</v>
      </c>
      <c r="D580" s="56"/>
      <c r="E580" s="56"/>
      <c r="F580" s="32"/>
      <c r="G580" s="32"/>
      <c r="H580" s="32"/>
      <c r="I580" s="32"/>
      <c r="J580" s="151"/>
      <c r="K580" s="70"/>
      <c r="L580" s="70"/>
      <c r="M580" s="70"/>
      <c r="N580" s="70"/>
      <c r="O580" s="70"/>
      <c r="P580" s="70"/>
      <c r="Q580" s="9"/>
    </row>
    <row r="581" spans="1:17" ht="24" hidden="1" customHeight="1">
      <c r="A581" s="50"/>
      <c r="B581" s="40"/>
      <c r="C581" s="56" t="s">
        <v>210</v>
      </c>
      <c r="D581" s="56"/>
      <c r="E581" s="56"/>
      <c r="F581" s="32"/>
      <c r="G581" s="32"/>
      <c r="H581" s="32"/>
      <c r="I581" s="32"/>
      <c r="J581" s="151"/>
      <c r="K581" s="160"/>
      <c r="L581" s="160"/>
      <c r="M581" s="160"/>
      <c r="N581" s="160"/>
      <c r="O581" s="160"/>
      <c r="P581" s="160"/>
      <c r="Q581" s="9"/>
    </row>
    <row r="582" spans="1:17" ht="136.80000000000001" hidden="1">
      <c r="A582" s="50"/>
      <c r="B582" s="40"/>
      <c r="C582" s="56" t="s">
        <v>211</v>
      </c>
      <c r="D582" s="56"/>
      <c r="E582" s="56"/>
      <c r="F582" s="42"/>
      <c r="G582" s="42"/>
      <c r="H582" s="42"/>
      <c r="I582" s="42"/>
      <c r="J582" s="63"/>
      <c r="K582" s="42"/>
      <c r="L582" s="42"/>
      <c r="M582" s="42"/>
      <c r="N582" s="42"/>
      <c r="O582" s="42"/>
      <c r="P582" s="42"/>
      <c r="Q582" s="9"/>
    </row>
    <row r="583" spans="1:17" ht="91.2" hidden="1">
      <c r="A583" s="50"/>
      <c r="B583" s="40"/>
      <c r="C583" s="56" t="s">
        <v>212</v>
      </c>
      <c r="D583" s="56"/>
      <c r="E583" s="56"/>
      <c r="F583" s="32"/>
      <c r="G583" s="32"/>
      <c r="H583" s="32"/>
      <c r="I583" s="32"/>
      <c r="J583" s="151"/>
      <c r="K583" s="70"/>
      <c r="L583" s="70"/>
      <c r="M583" s="70"/>
      <c r="N583" s="70"/>
      <c r="O583" s="70"/>
      <c r="P583" s="70"/>
      <c r="Q583" s="9"/>
    </row>
    <row r="584" spans="1:17" ht="114" hidden="1">
      <c r="A584" s="50"/>
      <c r="B584" s="40"/>
      <c r="C584" s="56" t="s">
        <v>213</v>
      </c>
      <c r="D584" s="56"/>
      <c r="E584" s="56"/>
      <c r="F584" s="32"/>
      <c r="G584" s="32"/>
      <c r="H584" s="32"/>
      <c r="I584" s="32"/>
      <c r="J584" s="151"/>
      <c r="K584" s="32"/>
      <c r="L584" s="32"/>
      <c r="M584" s="32"/>
      <c r="N584" s="32"/>
      <c r="O584" s="32"/>
      <c r="P584" s="32"/>
      <c r="Q584" s="9"/>
    </row>
    <row r="585" spans="1:17" ht="91.2" hidden="1">
      <c r="A585" s="85"/>
      <c r="B585" s="12"/>
      <c r="C585" s="56" t="s">
        <v>214</v>
      </c>
      <c r="D585" s="56"/>
      <c r="E585" s="56"/>
      <c r="F585" s="32"/>
      <c r="G585" s="32"/>
      <c r="H585" s="32"/>
      <c r="I585" s="32"/>
      <c r="J585" s="151"/>
      <c r="K585" s="70"/>
      <c r="L585" s="70"/>
      <c r="M585" s="70"/>
      <c r="N585" s="70"/>
      <c r="O585" s="70"/>
      <c r="P585" s="70"/>
      <c r="Q585" s="9"/>
    </row>
    <row r="586" spans="1:17" hidden="1"/>
    <row r="587" spans="1:17" hidden="1"/>
  </sheetData>
  <mergeCells count="47">
    <mergeCell ref="A1:P1"/>
    <mergeCell ref="A3:A5"/>
    <mergeCell ref="B3:B5"/>
    <mergeCell ref="C3:C5"/>
    <mergeCell ref="D3:D5"/>
    <mergeCell ref="E3:E5"/>
    <mergeCell ref="F3:P3"/>
    <mergeCell ref="F4:J4"/>
    <mergeCell ref="K4:K5"/>
    <mergeCell ref="L4:L5"/>
    <mergeCell ref="M4:M5"/>
    <mergeCell ref="N4:N5"/>
    <mergeCell ref="O4:O5"/>
    <mergeCell ref="P4:P5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455:P455"/>
    <mergeCell ref="A13:P13"/>
    <mergeCell ref="A14:P14"/>
    <mergeCell ref="A15:P15"/>
    <mergeCell ref="A16:A17"/>
    <mergeCell ref="A18:A19"/>
    <mergeCell ref="A20:A21"/>
    <mergeCell ref="A245:P245"/>
    <mergeCell ref="A246:P246"/>
    <mergeCell ref="A248:A249"/>
    <mergeCell ref="A250:A251"/>
    <mergeCell ref="A454:P454"/>
    <mergeCell ref="A477:A478"/>
    <mergeCell ref="A457:A458"/>
    <mergeCell ref="A459:A460"/>
    <mergeCell ref="A461:A462"/>
    <mergeCell ref="A463:A464"/>
    <mergeCell ref="A465:P465"/>
    <mergeCell ref="A466:P466"/>
    <mergeCell ref="A468:A469"/>
    <mergeCell ref="A470:A471"/>
    <mergeCell ref="B470:B471"/>
    <mergeCell ref="A472:A473"/>
    <mergeCell ref="A474:A475"/>
  </mergeCells>
  <conditionalFormatting sqref="C457:E458">
    <cfRule type="duplicateValues" dxfId="3" priority="4"/>
  </conditionalFormatting>
  <conditionalFormatting sqref="C459:E460">
    <cfRule type="duplicateValues" dxfId="2" priority="3"/>
  </conditionalFormatting>
  <conditionalFormatting sqref="C461:E462">
    <cfRule type="duplicateValues" dxfId="1" priority="2"/>
  </conditionalFormatting>
  <conditionalFormatting sqref="C463:E464">
    <cfRule type="duplicateValues" dxfId="0" priority="1"/>
  </conditionalFormatting>
  <pageMargins left="0.45" right="0.1" top="0.5" bottom="0.3" header="0.3" footer="0.3"/>
  <pageSetup scale="60" orientation="landscape" horizontalDpi="300" verticalDpi="300" r:id="rId1"/>
  <rowBreaks count="5" manualBreakCount="5">
    <brk id="244" max="16383" man="1"/>
    <brk id="449" max="15" man="1"/>
    <brk id="464" max="15" man="1"/>
    <brk id="502" max="15" man="1"/>
    <brk id="531" max="15" man="1"/>
  </rowBreaks>
  <colBreaks count="1" manualBreakCount="1">
    <brk id="18" max="1048575" man="1"/>
  </col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5593-E4D2-46A0-B6F1-816D7FEBA6B0}">
  <sheetPr>
    <tabColor rgb="FF00B050"/>
    <pageSetUpPr fitToPage="1"/>
  </sheetPr>
  <dimension ref="A1:AD174"/>
  <sheetViews>
    <sheetView view="pageBreakPreview" zoomScale="70" zoomScaleNormal="60" zoomScaleSheetLayoutView="70" workbookViewId="0">
      <pane ySplit="4" topLeftCell="A41" activePane="bottomLeft" state="frozen"/>
      <selection activeCell="B5" sqref="B5"/>
      <selection pane="bottomLeft" activeCell="A69" sqref="A69"/>
    </sheetView>
  </sheetViews>
  <sheetFormatPr defaultColWidth="8.88671875" defaultRowHeight="24.6"/>
  <cols>
    <col min="1" max="1" width="66" style="366" customWidth="1"/>
    <col min="2" max="2" width="12.6640625" style="168" customWidth="1"/>
    <col min="3" max="3" width="11.109375" style="168" customWidth="1"/>
    <col min="4" max="4" width="17.88671875" style="168" customWidth="1"/>
    <col min="5" max="6" width="19.109375" style="367" customWidth="1"/>
    <col min="7" max="7" width="23.109375" style="368" customWidth="1"/>
    <col min="8" max="10" width="11" style="369" customWidth="1"/>
    <col min="11" max="11" width="12.6640625" style="368" customWidth="1"/>
    <col min="12" max="13" width="11" style="369" customWidth="1"/>
    <col min="14" max="14" width="14.44140625" style="369" customWidth="1"/>
    <col min="15" max="15" width="12.6640625" style="368" customWidth="1"/>
    <col min="16" max="17" width="11" style="369" customWidth="1"/>
    <col min="18" max="18" width="14.109375" style="369" customWidth="1"/>
    <col min="19" max="19" width="12.6640625" style="368" customWidth="1"/>
    <col min="20" max="21" width="11" style="369" customWidth="1"/>
    <col min="22" max="22" width="12" style="369" customWidth="1"/>
    <col min="23" max="23" width="13" style="368" customWidth="1"/>
    <col min="24" max="24" width="15" style="168" hidden="1" customWidth="1"/>
    <col min="25" max="25" width="15.44140625" style="168" customWidth="1"/>
    <col min="26" max="27" width="12.33203125" style="168" customWidth="1"/>
    <col min="28" max="28" width="13.33203125" style="168" customWidth="1"/>
    <col min="29" max="29" width="13.109375" style="168" customWidth="1"/>
    <col min="30" max="30" width="34.88671875" style="168" customWidth="1"/>
    <col min="31" max="39" width="11" style="168" customWidth="1"/>
    <col min="40" max="257" width="8.88671875" style="168"/>
    <col min="258" max="258" width="41" style="168" customWidth="1"/>
    <col min="259" max="259" width="7.88671875" style="168" customWidth="1"/>
    <col min="260" max="260" width="8.88671875" style="168"/>
    <col min="261" max="295" width="11" style="168" customWidth="1"/>
    <col min="296" max="513" width="8.88671875" style="168"/>
    <col min="514" max="514" width="41" style="168" customWidth="1"/>
    <col min="515" max="515" width="7.88671875" style="168" customWidth="1"/>
    <col min="516" max="516" width="8.88671875" style="168"/>
    <col min="517" max="551" width="11" style="168" customWidth="1"/>
    <col min="552" max="769" width="8.88671875" style="168"/>
    <col min="770" max="770" width="41" style="168" customWidth="1"/>
    <col min="771" max="771" width="7.88671875" style="168" customWidth="1"/>
    <col min="772" max="772" width="8.88671875" style="168"/>
    <col min="773" max="807" width="11" style="168" customWidth="1"/>
    <col min="808" max="1025" width="8.88671875" style="168"/>
    <col min="1026" max="1026" width="41" style="168" customWidth="1"/>
    <col min="1027" max="1027" width="7.88671875" style="168" customWidth="1"/>
    <col min="1028" max="1028" width="8.88671875" style="168"/>
    <col min="1029" max="1063" width="11" style="168" customWidth="1"/>
    <col min="1064" max="1281" width="8.88671875" style="168"/>
    <col min="1282" max="1282" width="41" style="168" customWidth="1"/>
    <col min="1283" max="1283" width="7.88671875" style="168" customWidth="1"/>
    <col min="1284" max="1284" width="8.88671875" style="168"/>
    <col min="1285" max="1319" width="11" style="168" customWidth="1"/>
    <col min="1320" max="1537" width="8.88671875" style="168"/>
    <col min="1538" max="1538" width="41" style="168" customWidth="1"/>
    <col min="1539" max="1539" width="7.88671875" style="168" customWidth="1"/>
    <col min="1540" max="1540" width="8.88671875" style="168"/>
    <col min="1541" max="1575" width="11" style="168" customWidth="1"/>
    <col min="1576" max="1793" width="8.88671875" style="168"/>
    <col min="1794" max="1794" width="41" style="168" customWidth="1"/>
    <col min="1795" max="1795" width="7.88671875" style="168" customWidth="1"/>
    <col min="1796" max="1796" width="8.88671875" style="168"/>
    <col min="1797" max="1831" width="11" style="168" customWidth="1"/>
    <col min="1832" max="2049" width="8.88671875" style="168"/>
    <col min="2050" max="2050" width="41" style="168" customWidth="1"/>
    <col min="2051" max="2051" width="7.88671875" style="168" customWidth="1"/>
    <col min="2052" max="2052" width="8.88671875" style="168"/>
    <col min="2053" max="2087" width="11" style="168" customWidth="1"/>
    <col min="2088" max="2305" width="8.88671875" style="168"/>
    <col min="2306" max="2306" width="41" style="168" customWidth="1"/>
    <col min="2307" max="2307" width="7.88671875" style="168" customWidth="1"/>
    <col min="2308" max="2308" width="8.88671875" style="168"/>
    <col min="2309" max="2343" width="11" style="168" customWidth="1"/>
    <col min="2344" max="2561" width="8.88671875" style="168"/>
    <col min="2562" max="2562" width="41" style="168" customWidth="1"/>
    <col min="2563" max="2563" width="7.88671875" style="168" customWidth="1"/>
    <col min="2564" max="2564" width="8.88671875" style="168"/>
    <col min="2565" max="2599" width="11" style="168" customWidth="1"/>
    <col min="2600" max="2817" width="8.88671875" style="168"/>
    <col min="2818" max="2818" width="41" style="168" customWidth="1"/>
    <col min="2819" max="2819" width="7.88671875" style="168" customWidth="1"/>
    <col min="2820" max="2820" width="8.88671875" style="168"/>
    <col min="2821" max="2855" width="11" style="168" customWidth="1"/>
    <col min="2856" max="3073" width="8.88671875" style="168"/>
    <col min="3074" max="3074" width="41" style="168" customWidth="1"/>
    <col min="3075" max="3075" width="7.88671875" style="168" customWidth="1"/>
    <col min="3076" max="3076" width="8.88671875" style="168"/>
    <col min="3077" max="3111" width="11" style="168" customWidth="1"/>
    <col min="3112" max="3329" width="8.88671875" style="168"/>
    <col min="3330" max="3330" width="41" style="168" customWidth="1"/>
    <col min="3331" max="3331" width="7.88671875" style="168" customWidth="1"/>
    <col min="3332" max="3332" width="8.88671875" style="168"/>
    <col min="3333" max="3367" width="11" style="168" customWidth="1"/>
    <col min="3368" max="3585" width="8.88671875" style="168"/>
    <col min="3586" max="3586" width="41" style="168" customWidth="1"/>
    <col min="3587" max="3587" width="7.88671875" style="168" customWidth="1"/>
    <col min="3588" max="3588" width="8.88671875" style="168"/>
    <col min="3589" max="3623" width="11" style="168" customWidth="1"/>
    <col min="3624" max="3841" width="8.88671875" style="168"/>
    <col min="3842" max="3842" width="41" style="168" customWidth="1"/>
    <col min="3843" max="3843" width="7.88671875" style="168" customWidth="1"/>
    <col min="3844" max="3844" width="8.88671875" style="168"/>
    <col min="3845" max="3879" width="11" style="168" customWidth="1"/>
    <col min="3880" max="4097" width="8.88671875" style="168"/>
    <col min="4098" max="4098" width="41" style="168" customWidth="1"/>
    <col min="4099" max="4099" width="7.88671875" style="168" customWidth="1"/>
    <col min="4100" max="4100" width="8.88671875" style="168"/>
    <col min="4101" max="4135" width="11" style="168" customWidth="1"/>
    <col min="4136" max="4353" width="8.88671875" style="168"/>
    <col min="4354" max="4354" width="41" style="168" customWidth="1"/>
    <col min="4355" max="4355" width="7.88671875" style="168" customWidth="1"/>
    <col min="4356" max="4356" width="8.88671875" style="168"/>
    <col min="4357" max="4391" width="11" style="168" customWidth="1"/>
    <col min="4392" max="4609" width="8.88671875" style="168"/>
    <col min="4610" max="4610" width="41" style="168" customWidth="1"/>
    <col min="4611" max="4611" width="7.88671875" style="168" customWidth="1"/>
    <col min="4612" max="4612" width="8.88671875" style="168"/>
    <col min="4613" max="4647" width="11" style="168" customWidth="1"/>
    <col min="4648" max="4865" width="8.88671875" style="168"/>
    <col min="4866" max="4866" width="41" style="168" customWidth="1"/>
    <col min="4867" max="4867" width="7.88671875" style="168" customWidth="1"/>
    <col min="4868" max="4868" width="8.88671875" style="168"/>
    <col min="4869" max="4903" width="11" style="168" customWidth="1"/>
    <col min="4904" max="5121" width="8.88671875" style="168"/>
    <col min="5122" max="5122" width="41" style="168" customWidth="1"/>
    <col min="5123" max="5123" width="7.88671875" style="168" customWidth="1"/>
    <col min="5124" max="5124" width="8.88671875" style="168"/>
    <col min="5125" max="5159" width="11" style="168" customWidth="1"/>
    <col min="5160" max="5377" width="8.88671875" style="168"/>
    <col min="5378" max="5378" width="41" style="168" customWidth="1"/>
    <col min="5379" max="5379" width="7.88671875" style="168" customWidth="1"/>
    <col min="5380" max="5380" width="8.88671875" style="168"/>
    <col min="5381" max="5415" width="11" style="168" customWidth="1"/>
    <col min="5416" max="5633" width="8.88671875" style="168"/>
    <col min="5634" max="5634" width="41" style="168" customWidth="1"/>
    <col min="5635" max="5635" width="7.88671875" style="168" customWidth="1"/>
    <col min="5636" max="5636" width="8.88671875" style="168"/>
    <col min="5637" max="5671" width="11" style="168" customWidth="1"/>
    <col min="5672" max="5889" width="8.88671875" style="168"/>
    <col min="5890" max="5890" width="41" style="168" customWidth="1"/>
    <col min="5891" max="5891" width="7.88671875" style="168" customWidth="1"/>
    <col min="5892" max="5892" width="8.88671875" style="168"/>
    <col min="5893" max="5927" width="11" style="168" customWidth="1"/>
    <col min="5928" max="6145" width="8.88671875" style="168"/>
    <col min="6146" max="6146" width="41" style="168" customWidth="1"/>
    <col min="6147" max="6147" width="7.88671875" style="168" customWidth="1"/>
    <col min="6148" max="6148" width="8.88671875" style="168"/>
    <col min="6149" max="6183" width="11" style="168" customWidth="1"/>
    <col min="6184" max="6401" width="8.88671875" style="168"/>
    <col min="6402" max="6402" width="41" style="168" customWidth="1"/>
    <col min="6403" max="6403" width="7.88671875" style="168" customWidth="1"/>
    <col min="6404" max="6404" width="8.88671875" style="168"/>
    <col min="6405" max="6439" width="11" style="168" customWidth="1"/>
    <col min="6440" max="6657" width="8.88671875" style="168"/>
    <col min="6658" max="6658" width="41" style="168" customWidth="1"/>
    <col min="6659" max="6659" width="7.88671875" style="168" customWidth="1"/>
    <col min="6660" max="6660" width="8.88671875" style="168"/>
    <col min="6661" max="6695" width="11" style="168" customWidth="1"/>
    <col min="6696" max="6913" width="8.88671875" style="168"/>
    <col min="6914" max="6914" width="41" style="168" customWidth="1"/>
    <col min="6915" max="6915" width="7.88671875" style="168" customWidth="1"/>
    <col min="6916" max="6916" width="8.88671875" style="168"/>
    <col min="6917" max="6951" width="11" style="168" customWidth="1"/>
    <col min="6952" max="7169" width="8.88671875" style="168"/>
    <col min="7170" max="7170" width="41" style="168" customWidth="1"/>
    <col min="7171" max="7171" width="7.88671875" style="168" customWidth="1"/>
    <col min="7172" max="7172" width="8.88671875" style="168"/>
    <col min="7173" max="7207" width="11" style="168" customWidth="1"/>
    <col min="7208" max="7425" width="8.88671875" style="168"/>
    <col min="7426" max="7426" width="41" style="168" customWidth="1"/>
    <col min="7427" max="7427" width="7.88671875" style="168" customWidth="1"/>
    <col min="7428" max="7428" width="8.88671875" style="168"/>
    <col min="7429" max="7463" width="11" style="168" customWidth="1"/>
    <col min="7464" max="7681" width="8.88671875" style="168"/>
    <col min="7682" max="7682" width="41" style="168" customWidth="1"/>
    <col min="7683" max="7683" width="7.88671875" style="168" customWidth="1"/>
    <col min="7684" max="7684" width="8.88671875" style="168"/>
    <col min="7685" max="7719" width="11" style="168" customWidth="1"/>
    <col min="7720" max="7937" width="8.88671875" style="168"/>
    <col min="7938" max="7938" width="41" style="168" customWidth="1"/>
    <col min="7939" max="7939" width="7.88671875" style="168" customWidth="1"/>
    <col min="7940" max="7940" width="8.88671875" style="168"/>
    <col min="7941" max="7975" width="11" style="168" customWidth="1"/>
    <col min="7976" max="8193" width="8.88671875" style="168"/>
    <col min="8194" max="8194" width="41" style="168" customWidth="1"/>
    <col min="8195" max="8195" width="7.88671875" style="168" customWidth="1"/>
    <col min="8196" max="8196" width="8.88671875" style="168"/>
    <col min="8197" max="8231" width="11" style="168" customWidth="1"/>
    <col min="8232" max="8449" width="8.88671875" style="168"/>
    <col min="8450" max="8450" width="41" style="168" customWidth="1"/>
    <col min="8451" max="8451" width="7.88671875" style="168" customWidth="1"/>
    <col min="8452" max="8452" width="8.88671875" style="168"/>
    <col min="8453" max="8487" width="11" style="168" customWidth="1"/>
    <col min="8488" max="8705" width="8.88671875" style="168"/>
    <col min="8706" max="8706" width="41" style="168" customWidth="1"/>
    <col min="8707" max="8707" width="7.88671875" style="168" customWidth="1"/>
    <col min="8708" max="8708" width="8.88671875" style="168"/>
    <col min="8709" max="8743" width="11" style="168" customWidth="1"/>
    <col min="8744" max="8961" width="8.88671875" style="168"/>
    <col min="8962" max="8962" width="41" style="168" customWidth="1"/>
    <col min="8963" max="8963" width="7.88671875" style="168" customWidth="1"/>
    <col min="8964" max="8964" width="8.88671875" style="168"/>
    <col min="8965" max="8999" width="11" style="168" customWidth="1"/>
    <col min="9000" max="9217" width="8.88671875" style="168"/>
    <col min="9218" max="9218" width="41" style="168" customWidth="1"/>
    <col min="9219" max="9219" width="7.88671875" style="168" customWidth="1"/>
    <col min="9220" max="9220" width="8.88671875" style="168"/>
    <col min="9221" max="9255" width="11" style="168" customWidth="1"/>
    <col min="9256" max="9473" width="8.88671875" style="168"/>
    <col min="9474" max="9474" width="41" style="168" customWidth="1"/>
    <col min="9475" max="9475" width="7.88671875" style="168" customWidth="1"/>
    <col min="9476" max="9476" width="8.88671875" style="168"/>
    <col min="9477" max="9511" width="11" style="168" customWidth="1"/>
    <col min="9512" max="9729" width="8.88671875" style="168"/>
    <col min="9730" max="9730" width="41" style="168" customWidth="1"/>
    <col min="9731" max="9731" width="7.88671875" style="168" customWidth="1"/>
    <col min="9732" max="9732" width="8.88671875" style="168"/>
    <col min="9733" max="9767" width="11" style="168" customWidth="1"/>
    <col min="9768" max="9985" width="8.88671875" style="168"/>
    <col min="9986" max="9986" width="41" style="168" customWidth="1"/>
    <col min="9987" max="9987" width="7.88671875" style="168" customWidth="1"/>
    <col min="9988" max="9988" width="8.88671875" style="168"/>
    <col min="9989" max="10023" width="11" style="168" customWidth="1"/>
    <col min="10024" max="10241" width="8.88671875" style="168"/>
    <col min="10242" max="10242" width="41" style="168" customWidth="1"/>
    <col min="10243" max="10243" width="7.88671875" style="168" customWidth="1"/>
    <col min="10244" max="10244" width="8.88671875" style="168"/>
    <col min="10245" max="10279" width="11" style="168" customWidth="1"/>
    <col min="10280" max="10497" width="8.88671875" style="168"/>
    <col min="10498" max="10498" width="41" style="168" customWidth="1"/>
    <col min="10499" max="10499" width="7.88671875" style="168" customWidth="1"/>
    <col min="10500" max="10500" width="8.88671875" style="168"/>
    <col min="10501" max="10535" width="11" style="168" customWidth="1"/>
    <col min="10536" max="10753" width="8.88671875" style="168"/>
    <col min="10754" max="10754" width="41" style="168" customWidth="1"/>
    <col min="10755" max="10755" width="7.88671875" style="168" customWidth="1"/>
    <col min="10756" max="10756" width="8.88671875" style="168"/>
    <col min="10757" max="10791" width="11" style="168" customWidth="1"/>
    <col min="10792" max="11009" width="8.88671875" style="168"/>
    <col min="11010" max="11010" width="41" style="168" customWidth="1"/>
    <col min="11011" max="11011" width="7.88671875" style="168" customWidth="1"/>
    <col min="11012" max="11012" width="8.88671875" style="168"/>
    <col min="11013" max="11047" width="11" style="168" customWidth="1"/>
    <col min="11048" max="11265" width="8.88671875" style="168"/>
    <col min="11266" max="11266" width="41" style="168" customWidth="1"/>
    <col min="11267" max="11267" width="7.88671875" style="168" customWidth="1"/>
    <col min="11268" max="11268" width="8.88671875" style="168"/>
    <col min="11269" max="11303" width="11" style="168" customWidth="1"/>
    <col min="11304" max="11521" width="8.88671875" style="168"/>
    <col min="11522" max="11522" width="41" style="168" customWidth="1"/>
    <col min="11523" max="11523" width="7.88671875" style="168" customWidth="1"/>
    <col min="11524" max="11524" width="8.88671875" style="168"/>
    <col min="11525" max="11559" width="11" style="168" customWidth="1"/>
    <col min="11560" max="11777" width="8.88671875" style="168"/>
    <col min="11778" max="11778" width="41" style="168" customWidth="1"/>
    <col min="11779" max="11779" width="7.88671875" style="168" customWidth="1"/>
    <col min="11780" max="11780" width="8.88671875" style="168"/>
    <col min="11781" max="11815" width="11" style="168" customWidth="1"/>
    <col min="11816" max="12033" width="8.88671875" style="168"/>
    <col min="12034" max="12034" width="41" style="168" customWidth="1"/>
    <col min="12035" max="12035" width="7.88671875" style="168" customWidth="1"/>
    <col min="12036" max="12036" width="8.88671875" style="168"/>
    <col min="12037" max="12071" width="11" style="168" customWidth="1"/>
    <col min="12072" max="12289" width="8.88671875" style="168"/>
    <col min="12290" max="12290" width="41" style="168" customWidth="1"/>
    <col min="12291" max="12291" width="7.88671875" style="168" customWidth="1"/>
    <col min="12292" max="12292" width="8.88671875" style="168"/>
    <col min="12293" max="12327" width="11" style="168" customWidth="1"/>
    <col min="12328" max="12545" width="8.88671875" style="168"/>
    <col min="12546" max="12546" width="41" style="168" customWidth="1"/>
    <col min="12547" max="12547" width="7.88671875" style="168" customWidth="1"/>
    <col min="12548" max="12548" width="8.88671875" style="168"/>
    <col min="12549" max="12583" width="11" style="168" customWidth="1"/>
    <col min="12584" max="12801" width="8.88671875" style="168"/>
    <col min="12802" max="12802" width="41" style="168" customWidth="1"/>
    <col min="12803" max="12803" width="7.88671875" style="168" customWidth="1"/>
    <col min="12804" max="12804" width="8.88671875" style="168"/>
    <col min="12805" max="12839" width="11" style="168" customWidth="1"/>
    <col min="12840" max="13057" width="8.88671875" style="168"/>
    <col min="13058" max="13058" width="41" style="168" customWidth="1"/>
    <col min="13059" max="13059" width="7.88671875" style="168" customWidth="1"/>
    <col min="13060" max="13060" width="8.88671875" style="168"/>
    <col min="13061" max="13095" width="11" style="168" customWidth="1"/>
    <col min="13096" max="13313" width="8.88671875" style="168"/>
    <col min="13314" max="13314" width="41" style="168" customWidth="1"/>
    <col min="13315" max="13315" width="7.88671875" style="168" customWidth="1"/>
    <col min="13316" max="13316" width="8.88671875" style="168"/>
    <col min="13317" max="13351" width="11" style="168" customWidth="1"/>
    <col min="13352" max="13569" width="8.88671875" style="168"/>
    <col min="13570" max="13570" width="41" style="168" customWidth="1"/>
    <col min="13571" max="13571" width="7.88671875" style="168" customWidth="1"/>
    <col min="13572" max="13572" width="8.88671875" style="168"/>
    <col min="13573" max="13607" width="11" style="168" customWidth="1"/>
    <col min="13608" max="13825" width="8.88671875" style="168"/>
    <col min="13826" max="13826" width="41" style="168" customWidth="1"/>
    <col min="13827" max="13827" width="7.88671875" style="168" customWidth="1"/>
    <col min="13828" max="13828" width="8.88671875" style="168"/>
    <col min="13829" max="13863" width="11" style="168" customWidth="1"/>
    <col min="13864" max="14081" width="8.88671875" style="168"/>
    <col min="14082" max="14082" width="41" style="168" customWidth="1"/>
    <col min="14083" max="14083" width="7.88671875" style="168" customWidth="1"/>
    <col min="14084" max="14084" width="8.88671875" style="168"/>
    <col min="14085" max="14119" width="11" style="168" customWidth="1"/>
    <col min="14120" max="14337" width="8.88671875" style="168"/>
    <col min="14338" max="14338" width="41" style="168" customWidth="1"/>
    <col min="14339" max="14339" width="7.88671875" style="168" customWidth="1"/>
    <col min="14340" max="14340" width="8.88671875" style="168"/>
    <col min="14341" max="14375" width="11" style="168" customWidth="1"/>
    <col min="14376" max="14593" width="8.88671875" style="168"/>
    <col min="14594" max="14594" width="41" style="168" customWidth="1"/>
    <col min="14595" max="14595" width="7.88671875" style="168" customWidth="1"/>
    <col min="14596" max="14596" width="8.88671875" style="168"/>
    <col min="14597" max="14631" width="11" style="168" customWidth="1"/>
    <col min="14632" max="14849" width="8.88671875" style="168"/>
    <col min="14850" max="14850" width="41" style="168" customWidth="1"/>
    <col min="14851" max="14851" width="7.88671875" style="168" customWidth="1"/>
    <col min="14852" max="14852" width="8.88671875" style="168"/>
    <col min="14853" max="14887" width="11" style="168" customWidth="1"/>
    <col min="14888" max="15105" width="8.88671875" style="168"/>
    <col min="15106" max="15106" width="41" style="168" customWidth="1"/>
    <col min="15107" max="15107" width="7.88671875" style="168" customWidth="1"/>
    <col min="15108" max="15108" width="8.88671875" style="168"/>
    <col min="15109" max="15143" width="11" style="168" customWidth="1"/>
    <col min="15144" max="15361" width="8.88671875" style="168"/>
    <col min="15362" max="15362" width="41" style="168" customWidth="1"/>
    <col min="15363" max="15363" width="7.88671875" style="168" customWidth="1"/>
    <col min="15364" max="15364" width="8.88671875" style="168"/>
    <col min="15365" max="15399" width="11" style="168" customWidth="1"/>
    <col min="15400" max="15617" width="8.88671875" style="168"/>
    <col min="15618" max="15618" width="41" style="168" customWidth="1"/>
    <col min="15619" max="15619" width="7.88671875" style="168" customWidth="1"/>
    <col min="15620" max="15620" width="8.88671875" style="168"/>
    <col min="15621" max="15655" width="11" style="168" customWidth="1"/>
    <col min="15656" max="15873" width="8.88671875" style="168"/>
    <col min="15874" max="15874" width="41" style="168" customWidth="1"/>
    <col min="15875" max="15875" width="7.88671875" style="168" customWidth="1"/>
    <col min="15876" max="15876" width="8.88671875" style="168"/>
    <col min="15877" max="15911" width="11" style="168" customWidth="1"/>
    <col min="15912" max="16129" width="8.88671875" style="168"/>
    <col min="16130" max="16130" width="41" style="168" customWidth="1"/>
    <col min="16131" max="16131" width="7.88671875" style="168" customWidth="1"/>
    <col min="16132" max="16132" width="8.88671875" style="168"/>
    <col min="16133" max="16167" width="11" style="168" customWidth="1"/>
    <col min="16168" max="16350" width="8.88671875" style="168"/>
    <col min="16351" max="16384" width="9.109375" style="168" customWidth="1"/>
  </cols>
  <sheetData>
    <row r="1" spans="1:29" ht="27">
      <c r="A1" s="919" t="s">
        <v>271</v>
      </c>
      <c r="B1" s="919"/>
      <c r="C1" s="919"/>
      <c r="D1" s="919"/>
      <c r="E1" s="919"/>
      <c r="F1" s="919"/>
      <c r="G1" s="919"/>
      <c r="H1" s="919"/>
      <c r="I1" s="919"/>
      <c r="J1" s="919"/>
      <c r="K1" s="919"/>
      <c r="L1" s="919"/>
      <c r="M1" s="919"/>
      <c r="N1" s="919"/>
      <c r="O1" s="919"/>
      <c r="P1" s="919"/>
      <c r="Q1" s="919"/>
      <c r="R1" s="919"/>
      <c r="S1" s="919"/>
      <c r="T1" s="919"/>
      <c r="U1" s="919"/>
      <c r="V1" s="919"/>
      <c r="W1" s="919"/>
    </row>
    <row r="2" spans="1:29">
      <c r="A2" s="169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</row>
    <row r="3" spans="1:29">
      <c r="A3" s="920" t="s">
        <v>272</v>
      </c>
      <c r="B3" s="922" t="s">
        <v>273</v>
      </c>
      <c r="C3" s="920" t="s">
        <v>2</v>
      </c>
      <c r="D3" s="924" t="s">
        <v>274</v>
      </c>
      <c r="E3" s="924" t="s">
        <v>275</v>
      </c>
      <c r="F3" s="924" t="s">
        <v>276</v>
      </c>
      <c r="G3" s="926" t="s">
        <v>277</v>
      </c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8"/>
      <c r="X3" s="929" t="s">
        <v>85</v>
      </c>
      <c r="Y3" s="929" t="s">
        <v>86</v>
      </c>
      <c r="Z3" s="930" t="s">
        <v>87</v>
      </c>
      <c r="AA3" s="930" t="s">
        <v>88</v>
      </c>
      <c r="AB3" s="918" t="s">
        <v>90</v>
      </c>
      <c r="AC3" s="918" t="s">
        <v>278</v>
      </c>
    </row>
    <row r="4" spans="1:29" s="176" customFormat="1">
      <c r="A4" s="921"/>
      <c r="B4" s="923"/>
      <c r="C4" s="921"/>
      <c r="D4" s="925"/>
      <c r="E4" s="925"/>
      <c r="F4" s="925"/>
      <c r="G4" s="172" t="s">
        <v>279</v>
      </c>
      <c r="H4" s="173" t="s">
        <v>280</v>
      </c>
      <c r="I4" s="173" t="s">
        <v>281</v>
      </c>
      <c r="J4" s="173" t="s">
        <v>282</v>
      </c>
      <c r="K4" s="174" t="s">
        <v>92</v>
      </c>
      <c r="L4" s="173" t="s">
        <v>283</v>
      </c>
      <c r="M4" s="173" t="s">
        <v>284</v>
      </c>
      <c r="N4" s="173" t="s">
        <v>285</v>
      </c>
      <c r="O4" s="174" t="s">
        <v>93</v>
      </c>
      <c r="P4" s="173" t="s">
        <v>286</v>
      </c>
      <c r="Q4" s="173" t="s">
        <v>287</v>
      </c>
      <c r="R4" s="173" t="s">
        <v>288</v>
      </c>
      <c r="S4" s="174" t="s">
        <v>94</v>
      </c>
      <c r="T4" s="173" t="s">
        <v>289</v>
      </c>
      <c r="U4" s="173" t="s">
        <v>290</v>
      </c>
      <c r="V4" s="173" t="s">
        <v>291</v>
      </c>
      <c r="W4" s="174" t="s">
        <v>95</v>
      </c>
      <c r="X4" s="929"/>
      <c r="Y4" s="929"/>
      <c r="Z4" s="931"/>
      <c r="AA4" s="931"/>
      <c r="AB4" s="918"/>
      <c r="AC4" s="918"/>
    </row>
    <row r="5" spans="1:29" s="177" customFormat="1" hidden="1">
      <c r="A5" s="909" t="s">
        <v>292</v>
      </c>
      <c r="B5" s="910"/>
      <c r="C5" s="910"/>
      <c r="D5" s="910"/>
      <c r="E5" s="910"/>
      <c r="F5" s="910"/>
      <c r="G5" s="910"/>
      <c r="H5" s="910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0"/>
      <c r="AB5" s="910"/>
      <c r="AC5" s="911"/>
    </row>
    <row r="6" spans="1:29" s="187" customFormat="1" ht="49.2" hidden="1">
      <c r="A6" s="178" t="s">
        <v>293</v>
      </c>
      <c r="B6" s="179"/>
      <c r="C6" s="175"/>
      <c r="D6" s="180">
        <v>14032</v>
      </c>
      <c r="E6" s="181">
        <v>11967</v>
      </c>
      <c r="F6" s="181">
        <v>12270</v>
      </c>
      <c r="G6" s="182"/>
      <c r="H6" s="183"/>
      <c r="I6" s="184"/>
      <c r="J6" s="183"/>
      <c r="K6" s="182"/>
      <c r="L6" s="184"/>
      <c r="M6" s="183"/>
      <c r="N6" s="183"/>
      <c r="O6" s="182"/>
      <c r="P6" s="184"/>
      <c r="Q6" s="183"/>
      <c r="R6" s="183"/>
      <c r="S6" s="182"/>
      <c r="T6" s="184"/>
      <c r="U6" s="183"/>
      <c r="V6" s="184"/>
      <c r="W6" s="182"/>
      <c r="X6" s="185">
        <v>11133</v>
      </c>
      <c r="Y6" s="185">
        <v>11106</v>
      </c>
      <c r="Z6" s="186">
        <v>10782</v>
      </c>
      <c r="AA6" s="186"/>
      <c r="AB6" s="171"/>
      <c r="AC6" s="171"/>
    </row>
    <row r="7" spans="1:29" s="176" customFormat="1" ht="49.5" hidden="1" customHeight="1">
      <c r="A7" s="178" t="s">
        <v>294</v>
      </c>
      <c r="B7" s="179" t="s">
        <v>295</v>
      </c>
      <c r="C7" s="175" t="s">
        <v>6</v>
      </c>
      <c r="D7" s="180">
        <v>302950</v>
      </c>
      <c r="E7" s="188">
        <v>518150</v>
      </c>
      <c r="F7" s="188">
        <v>509470</v>
      </c>
      <c r="G7" s="189"/>
      <c r="H7" s="184"/>
      <c r="I7" s="184"/>
      <c r="J7" s="184"/>
      <c r="K7" s="190"/>
      <c r="L7" s="184"/>
      <c r="M7" s="184"/>
      <c r="N7" s="184"/>
      <c r="O7" s="190"/>
      <c r="P7" s="184"/>
      <c r="Q7" s="184"/>
      <c r="R7" s="184"/>
      <c r="S7" s="190"/>
      <c r="T7" s="184"/>
      <c r="U7" s="184"/>
      <c r="V7" s="191"/>
      <c r="W7" s="192"/>
      <c r="X7" s="193">
        <v>509120</v>
      </c>
      <c r="Y7" s="194">
        <v>509120</v>
      </c>
      <c r="Z7" s="194">
        <v>509120</v>
      </c>
      <c r="AA7" s="194"/>
      <c r="AB7" s="194">
        <v>1500000</v>
      </c>
      <c r="AC7" s="194">
        <v>1500000</v>
      </c>
    </row>
    <row r="8" spans="1:29" s="177" customFormat="1" hidden="1">
      <c r="A8" s="912" t="s">
        <v>296</v>
      </c>
      <c r="B8" s="913"/>
      <c r="C8" s="913"/>
      <c r="D8" s="913"/>
      <c r="E8" s="913"/>
      <c r="F8" s="913"/>
      <c r="G8" s="913"/>
      <c r="H8" s="913"/>
      <c r="I8" s="913"/>
      <c r="J8" s="913"/>
      <c r="K8" s="913"/>
      <c r="L8" s="913"/>
      <c r="M8" s="913"/>
      <c r="N8" s="913"/>
      <c r="O8" s="913"/>
      <c r="P8" s="913"/>
      <c r="Q8" s="913"/>
      <c r="R8" s="913"/>
      <c r="S8" s="913"/>
      <c r="T8" s="913"/>
      <c r="U8" s="913"/>
      <c r="V8" s="914"/>
      <c r="W8" s="914"/>
      <c r="X8" s="914"/>
      <c r="Y8" s="914"/>
      <c r="Z8" s="914"/>
      <c r="AA8" s="914"/>
      <c r="AB8" s="913"/>
      <c r="AC8" s="915"/>
    </row>
    <row r="9" spans="1:29" s="176" customFormat="1" ht="47.25" hidden="1" customHeight="1">
      <c r="A9" s="178" t="s">
        <v>297</v>
      </c>
      <c r="B9" s="179" t="s">
        <v>298</v>
      </c>
      <c r="C9" s="175" t="s">
        <v>8</v>
      </c>
      <c r="D9" s="175">
        <v>367.5</v>
      </c>
      <c r="E9" s="195">
        <v>527.5</v>
      </c>
      <c r="F9" s="195" t="s">
        <v>299</v>
      </c>
      <c r="G9" s="196"/>
      <c r="H9" s="197"/>
      <c r="I9" s="197"/>
      <c r="J9" s="197"/>
      <c r="K9" s="198"/>
      <c r="L9" s="197"/>
      <c r="M9" s="197"/>
      <c r="N9" s="197"/>
      <c r="O9" s="198"/>
      <c r="P9" s="197"/>
      <c r="Q9" s="197"/>
      <c r="R9" s="197"/>
      <c r="S9" s="198"/>
      <c r="T9" s="197"/>
      <c r="U9" s="197"/>
      <c r="V9" s="197"/>
      <c r="W9" s="198"/>
      <c r="X9" s="171">
        <v>485.5</v>
      </c>
      <c r="Y9" s="171">
        <v>493.5</v>
      </c>
      <c r="Z9" s="175">
        <v>501.5</v>
      </c>
      <c r="AA9" s="175"/>
      <c r="AB9" s="171">
        <v>2507.5</v>
      </c>
      <c r="AC9" s="171">
        <v>2507.5</v>
      </c>
    </row>
    <row r="10" spans="1:29" hidden="1">
      <c r="A10" s="916" t="s">
        <v>300</v>
      </c>
      <c r="B10" s="916"/>
      <c r="C10" s="916"/>
      <c r="D10" s="916"/>
      <c r="E10" s="916"/>
      <c r="F10" s="916"/>
      <c r="G10" s="916"/>
      <c r="H10" s="916"/>
      <c r="I10" s="916"/>
      <c r="J10" s="916"/>
      <c r="K10" s="916"/>
      <c r="L10" s="916"/>
      <c r="M10" s="916"/>
      <c r="N10" s="916"/>
      <c r="O10" s="916"/>
      <c r="P10" s="916"/>
      <c r="Q10" s="916"/>
      <c r="R10" s="916"/>
      <c r="S10" s="916"/>
      <c r="T10" s="916"/>
      <c r="U10" s="916"/>
      <c r="V10" s="916"/>
      <c r="W10" s="916"/>
      <c r="X10" s="916"/>
      <c r="Y10" s="916"/>
      <c r="Z10" s="916"/>
      <c r="AA10" s="916"/>
      <c r="AB10" s="916"/>
      <c r="AC10" s="916"/>
    </row>
    <row r="11" spans="1:29" hidden="1">
      <c r="A11" s="908" t="s">
        <v>301</v>
      </c>
      <c r="B11" s="908"/>
      <c r="C11" s="908"/>
      <c r="D11" s="908"/>
      <c r="E11" s="908"/>
      <c r="F11" s="908"/>
      <c r="G11" s="908"/>
      <c r="H11" s="908"/>
      <c r="I11" s="908"/>
      <c r="J11" s="908"/>
      <c r="K11" s="908"/>
      <c r="L11" s="908"/>
      <c r="M11" s="908"/>
      <c r="N11" s="908"/>
      <c r="O11" s="908"/>
      <c r="P11" s="908"/>
      <c r="Q11" s="908"/>
      <c r="R11" s="908"/>
      <c r="S11" s="908"/>
      <c r="T11" s="908"/>
      <c r="U11" s="908"/>
      <c r="V11" s="908"/>
      <c r="W11" s="908"/>
      <c r="X11" s="908"/>
      <c r="Y11" s="908"/>
      <c r="Z11" s="908"/>
      <c r="AA11" s="908"/>
      <c r="AB11" s="908"/>
      <c r="AC11" s="908"/>
    </row>
    <row r="12" spans="1:29" s="206" customFormat="1" ht="49.2" hidden="1">
      <c r="A12" s="199" t="s">
        <v>293</v>
      </c>
      <c r="B12" s="200"/>
      <c r="C12" s="201" t="s">
        <v>6</v>
      </c>
      <c r="D12" s="202">
        <f>SUM(D13,D14,D17,D21,D26)</f>
        <v>9775</v>
      </c>
      <c r="E12" s="203">
        <v>11967</v>
      </c>
      <c r="F12" s="203">
        <f>SUM(F13,F14,F17,F21,F26,F27)</f>
        <v>12270</v>
      </c>
      <c r="G12" s="203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>
        <f>SUM(X13,X14,X17,X21,X26)</f>
        <v>11133</v>
      </c>
      <c r="Y12" s="205">
        <f t="shared" ref="Y12:Z12" si="0">SUM(Y13,Y14,Y17,Y21,Y26)</f>
        <v>11106</v>
      </c>
      <c r="Z12" s="205">
        <f t="shared" si="0"/>
        <v>10922</v>
      </c>
      <c r="AA12" s="205"/>
      <c r="AB12" s="205"/>
      <c r="AC12" s="205"/>
    </row>
    <row r="13" spans="1:29" s="187" customFormat="1" hidden="1">
      <c r="A13" s="207" t="s">
        <v>302</v>
      </c>
      <c r="B13" s="47" t="s">
        <v>303</v>
      </c>
      <c r="C13" s="208" t="s">
        <v>6</v>
      </c>
      <c r="D13" s="208" t="s">
        <v>304</v>
      </c>
      <c r="E13" s="209">
        <v>2821</v>
      </c>
      <c r="F13" s="209">
        <v>2821</v>
      </c>
      <c r="G13" s="210"/>
      <c r="H13" s="211"/>
      <c r="I13" s="212"/>
      <c r="J13" s="212"/>
      <c r="K13" s="210"/>
      <c r="L13" s="212"/>
      <c r="M13" s="212"/>
      <c r="N13" s="212"/>
      <c r="O13" s="213"/>
      <c r="P13" s="212"/>
      <c r="Q13" s="212"/>
      <c r="R13" s="212"/>
      <c r="S13" s="213"/>
      <c r="T13" s="212"/>
      <c r="U13" s="212"/>
      <c r="V13" s="212"/>
      <c r="W13" s="213"/>
      <c r="X13" s="49"/>
      <c r="Y13" s="49"/>
      <c r="Z13" s="49"/>
      <c r="AA13" s="49"/>
      <c r="AB13" s="49"/>
      <c r="AC13" s="49"/>
    </row>
    <row r="14" spans="1:29" s="187" customFormat="1" hidden="1">
      <c r="A14" s="214" t="s">
        <v>305</v>
      </c>
      <c r="B14" s="47" t="s">
        <v>303</v>
      </c>
      <c r="C14" s="208" t="s">
        <v>6</v>
      </c>
      <c r="D14" s="208">
        <v>9775</v>
      </c>
      <c r="E14" s="209">
        <v>6500</v>
      </c>
      <c r="F14" s="209">
        <v>7000</v>
      </c>
      <c r="G14" s="210">
        <v>4800</v>
      </c>
      <c r="H14" s="212"/>
      <c r="I14" s="212"/>
      <c r="J14" s="212">
        <v>2400</v>
      </c>
      <c r="K14" s="213">
        <v>2400</v>
      </c>
      <c r="L14" s="212"/>
      <c r="M14" s="212"/>
      <c r="N14" s="212">
        <v>2400</v>
      </c>
      <c r="O14" s="213">
        <v>2400</v>
      </c>
      <c r="P14" s="212"/>
      <c r="Q14" s="212"/>
      <c r="R14" s="212"/>
      <c r="S14" s="213"/>
      <c r="T14" s="212"/>
      <c r="U14" s="212"/>
      <c r="V14" s="212"/>
      <c r="W14" s="213"/>
      <c r="X14" s="49">
        <v>9160</v>
      </c>
      <c r="Y14" s="49">
        <v>9160</v>
      </c>
      <c r="Z14" s="49">
        <v>9160</v>
      </c>
      <c r="AA14" s="49"/>
      <c r="AB14" s="49"/>
      <c r="AC14" s="49"/>
    </row>
    <row r="15" spans="1:29" s="187" customFormat="1" hidden="1">
      <c r="A15" s="214" t="s">
        <v>306</v>
      </c>
      <c r="B15" s="47"/>
      <c r="C15" s="208"/>
      <c r="D15" s="208"/>
      <c r="E15" s="209">
        <v>0</v>
      </c>
      <c r="F15" s="209"/>
      <c r="G15" s="210"/>
      <c r="H15" s="212"/>
      <c r="I15" s="212"/>
      <c r="J15" s="212"/>
      <c r="K15" s="213"/>
      <c r="L15" s="212"/>
      <c r="M15" s="212"/>
      <c r="N15" s="212"/>
      <c r="O15" s="213"/>
      <c r="P15" s="212"/>
      <c r="Q15" s="212"/>
      <c r="R15" s="212"/>
      <c r="S15" s="213"/>
      <c r="T15" s="212"/>
      <c r="U15" s="212"/>
      <c r="V15" s="212"/>
      <c r="W15" s="213"/>
      <c r="X15" s="49">
        <v>6500</v>
      </c>
      <c r="Y15" s="49">
        <v>4500</v>
      </c>
      <c r="Z15" s="49">
        <v>2500</v>
      </c>
      <c r="AA15" s="49"/>
      <c r="AB15" s="49"/>
      <c r="AC15" s="49"/>
    </row>
    <row r="16" spans="1:29" s="187" customFormat="1" hidden="1">
      <c r="A16" s="214" t="s">
        <v>307</v>
      </c>
      <c r="B16" s="47"/>
      <c r="C16" s="208"/>
      <c r="D16" s="208"/>
      <c r="E16" s="209">
        <v>0</v>
      </c>
      <c r="F16" s="209"/>
      <c r="G16" s="210"/>
      <c r="H16" s="212"/>
      <c r="I16" s="212"/>
      <c r="J16" s="212"/>
      <c r="K16" s="213"/>
      <c r="L16" s="212"/>
      <c r="M16" s="212"/>
      <c r="N16" s="212"/>
      <c r="O16" s="213"/>
      <c r="P16" s="212"/>
      <c r="Q16" s="212"/>
      <c r="R16" s="212"/>
      <c r="S16" s="213"/>
      <c r="T16" s="212"/>
      <c r="U16" s="212"/>
      <c r="V16" s="212"/>
      <c r="W16" s="213"/>
      <c r="X16" s="49">
        <v>800</v>
      </c>
      <c r="Y16" s="49">
        <v>800</v>
      </c>
      <c r="Z16" s="49">
        <v>800</v>
      </c>
      <c r="AA16" s="49"/>
      <c r="AB16" s="49"/>
      <c r="AC16" s="49"/>
    </row>
    <row r="17" spans="1:29" s="216" customFormat="1" ht="49.2" hidden="1">
      <c r="A17" s="207" t="s">
        <v>308</v>
      </c>
      <c r="B17" s="47" t="s">
        <v>303</v>
      </c>
      <c r="C17" s="208" t="s">
        <v>6</v>
      </c>
      <c r="D17" s="208" t="s">
        <v>309</v>
      </c>
      <c r="E17" s="209">
        <v>478</v>
      </c>
      <c r="F17" s="209">
        <v>347</v>
      </c>
      <c r="G17" s="210"/>
      <c r="H17" s="212"/>
      <c r="I17" s="212"/>
      <c r="J17" s="212"/>
      <c r="K17" s="213"/>
      <c r="L17" s="212"/>
      <c r="M17" s="212"/>
      <c r="N17" s="212"/>
      <c r="O17" s="213"/>
      <c r="P17" s="212"/>
      <c r="Q17" s="212"/>
      <c r="R17" s="212"/>
      <c r="S17" s="213"/>
      <c r="T17" s="212"/>
      <c r="U17" s="212"/>
      <c r="V17" s="212"/>
      <c r="W17" s="213"/>
      <c r="X17" s="49">
        <f t="shared" ref="X17:Z17" si="1">SUM(X18:X20)</f>
        <v>685</v>
      </c>
      <c r="Y17" s="49">
        <f t="shared" si="1"/>
        <v>657</v>
      </c>
      <c r="Z17" s="49">
        <f t="shared" si="1"/>
        <v>617</v>
      </c>
      <c r="AA17" s="49"/>
      <c r="AB17" s="215"/>
      <c r="AC17" s="215"/>
    </row>
    <row r="18" spans="1:29" s="216" customFormat="1" ht="73.8" hidden="1">
      <c r="A18" s="217" t="s">
        <v>310</v>
      </c>
      <c r="B18" s="47" t="s">
        <v>303</v>
      </c>
      <c r="C18" s="208" t="s">
        <v>6</v>
      </c>
      <c r="D18" s="208">
        <v>53</v>
      </c>
      <c r="E18" s="209">
        <v>35</v>
      </c>
      <c r="F18" s="209">
        <v>24</v>
      </c>
      <c r="G18" s="210">
        <v>17</v>
      </c>
      <c r="H18" s="212"/>
      <c r="I18" s="212"/>
      <c r="J18" s="212">
        <v>1</v>
      </c>
      <c r="K18" s="213">
        <v>1</v>
      </c>
      <c r="L18" s="212"/>
      <c r="M18" s="212"/>
      <c r="N18" s="212">
        <v>4</v>
      </c>
      <c r="O18" s="213">
        <v>4</v>
      </c>
      <c r="P18" s="212"/>
      <c r="Q18" s="212"/>
      <c r="R18" s="212">
        <v>5</v>
      </c>
      <c r="S18" s="213">
        <v>5</v>
      </c>
      <c r="T18" s="212"/>
      <c r="U18" s="212"/>
      <c r="V18" s="212">
        <v>7</v>
      </c>
      <c r="W18" s="213">
        <v>7</v>
      </c>
      <c r="X18" s="49">
        <v>33</v>
      </c>
      <c r="Y18" s="49">
        <v>30</v>
      </c>
      <c r="Z18" s="49">
        <v>15</v>
      </c>
      <c r="AA18" s="49"/>
      <c r="AB18" s="49"/>
      <c r="AC18" s="49"/>
    </row>
    <row r="19" spans="1:29" s="218" customFormat="1" ht="70.5" hidden="1" customHeight="1">
      <c r="A19" s="217" t="s">
        <v>311</v>
      </c>
      <c r="B19" s="47" t="s">
        <v>303</v>
      </c>
      <c r="C19" s="208" t="s">
        <v>6</v>
      </c>
      <c r="D19" s="208">
        <v>6</v>
      </c>
      <c r="E19" s="209">
        <v>0</v>
      </c>
      <c r="F19" s="209"/>
      <c r="G19" s="210"/>
      <c r="H19" s="212"/>
      <c r="I19" s="212"/>
      <c r="J19" s="212"/>
      <c r="K19" s="213"/>
      <c r="L19" s="212"/>
      <c r="M19" s="212"/>
      <c r="N19" s="212"/>
      <c r="O19" s="213"/>
      <c r="P19" s="212"/>
      <c r="Q19" s="212"/>
      <c r="R19" s="212"/>
      <c r="S19" s="213"/>
      <c r="T19" s="212"/>
      <c r="U19" s="212"/>
      <c r="V19" s="212"/>
      <c r="W19" s="213"/>
      <c r="X19" s="171">
        <v>0</v>
      </c>
      <c r="Y19" s="171">
        <v>0</v>
      </c>
      <c r="Z19" s="171">
        <v>0</v>
      </c>
      <c r="AA19" s="171"/>
      <c r="AB19" s="171"/>
      <c r="AC19" s="171"/>
    </row>
    <row r="20" spans="1:29" s="187" customFormat="1" ht="98.4" hidden="1">
      <c r="A20" s="217" t="s">
        <v>312</v>
      </c>
      <c r="B20" s="47" t="s">
        <v>303</v>
      </c>
      <c r="C20" s="208" t="s">
        <v>6</v>
      </c>
      <c r="D20" s="208">
        <v>103</v>
      </c>
      <c r="E20" s="209">
        <v>443</v>
      </c>
      <c r="F20" s="209">
        <v>323</v>
      </c>
      <c r="G20" s="210">
        <v>552</v>
      </c>
      <c r="H20" s="212"/>
      <c r="I20" s="212"/>
      <c r="J20" s="212"/>
      <c r="K20" s="213"/>
      <c r="L20" s="212"/>
      <c r="M20" s="212"/>
      <c r="N20" s="212"/>
      <c r="O20" s="213"/>
      <c r="P20" s="212"/>
      <c r="Q20" s="212"/>
      <c r="R20" s="212">
        <v>357</v>
      </c>
      <c r="S20" s="213">
        <v>357</v>
      </c>
      <c r="T20" s="212"/>
      <c r="U20" s="212"/>
      <c r="V20" s="212">
        <v>195</v>
      </c>
      <c r="W20" s="213">
        <v>195</v>
      </c>
      <c r="X20" s="171">
        <v>652</v>
      </c>
      <c r="Y20" s="49">
        <v>627</v>
      </c>
      <c r="Z20" s="49">
        <v>602</v>
      </c>
      <c r="AA20" s="171"/>
      <c r="AB20" s="171"/>
      <c r="AC20" s="171"/>
    </row>
    <row r="21" spans="1:29" s="216" customFormat="1" ht="49.2" hidden="1">
      <c r="A21" s="219" t="s">
        <v>313</v>
      </c>
      <c r="B21" s="47" t="s">
        <v>303</v>
      </c>
      <c r="C21" s="208" t="s">
        <v>6</v>
      </c>
      <c r="D21" s="220" t="s">
        <v>314</v>
      </c>
      <c r="E21" s="209">
        <v>1308</v>
      </c>
      <c r="F21" s="209">
        <v>1308</v>
      </c>
      <c r="G21" s="210">
        <v>1278</v>
      </c>
      <c r="H21" s="212"/>
      <c r="I21" s="212"/>
      <c r="J21" s="212">
        <v>1278</v>
      </c>
      <c r="K21" s="210">
        <v>1278</v>
      </c>
      <c r="L21" s="212"/>
      <c r="M21" s="212"/>
      <c r="N21" s="212"/>
      <c r="O21" s="213"/>
      <c r="P21" s="212"/>
      <c r="Q21" s="212"/>
      <c r="R21" s="212"/>
      <c r="S21" s="213"/>
      <c r="T21" s="212"/>
      <c r="U21" s="212"/>
      <c r="V21" s="212"/>
      <c r="W21" s="213"/>
      <c r="X21" s="49">
        <v>1288</v>
      </c>
      <c r="Y21" s="48">
        <v>1289</v>
      </c>
      <c r="Z21" s="48">
        <v>1145</v>
      </c>
      <c r="AA21" s="48">
        <v>910</v>
      </c>
      <c r="AB21" s="221">
        <v>820</v>
      </c>
      <c r="AC21" s="49"/>
    </row>
    <row r="22" spans="1:29" s="216" customFormat="1" ht="73.8" hidden="1">
      <c r="A22" s="222" t="s">
        <v>315</v>
      </c>
      <c r="B22" s="47"/>
      <c r="C22" s="208"/>
      <c r="D22" s="221"/>
      <c r="E22" s="209">
        <v>0</v>
      </c>
      <c r="F22" s="209"/>
      <c r="G22" s="210"/>
      <c r="H22" s="212"/>
      <c r="I22" s="212"/>
      <c r="J22" s="212"/>
      <c r="K22" s="213"/>
      <c r="L22" s="212"/>
      <c r="M22" s="212"/>
      <c r="N22" s="212"/>
      <c r="O22" s="213"/>
      <c r="P22" s="212"/>
      <c r="Q22" s="212"/>
      <c r="R22" s="212"/>
      <c r="S22" s="213"/>
      <c r="T22" s="212"/>
      <c r="U22" s="212"/>
      <c r="V22" s="212"/>
      <c r="W22" s="213"/>
      <c r="X22" s="171">
        <v>0</v>
      </c>
      <c r="Y22" s="171">
        <v>0</v>
      </c>
      <c r="Z22" s="171">
        <v>0</v>
      </c>
      <c r="AA22" s="171"/>
      <c r="AB22" s="221"/>
      <c r="AC22" s="49"/>
    </row>
    <row r="23" spans="1:29" s="216" customFormat="1" ht="73.8" hidden="1">
      <c r="A23" s="222" t="s">
        <v>316</v>
      </c>
      <c r="B23" s="47"/>
      <c r="C23" s="208"/>
      <c r="D23" s="221"/>
      <c r="E23" s="209">
        <v>443</v>
      </c>
      <c r="F23" s="209"/>
      <c r="G23" s="210"/>
      <c r="H23" s="212"/>
      <c r="I23" s="212"/>
      <c r="J23" s="212"/>
      <c r="K23" s="213"/>
      <c r="L23" s="212"/>
      <c r="M23" s="212"/>
      <c r="N23" s="212"/>
      <c r="O23" s="213"/>
      <c r="P23" s="212"/>
      <c r="Q23" s="212"/>
      <c r="R23" s="212"/>
      <c r="S23" s="213"/>
      <c r="T23" s="212"/>
      <c r="U23" s="212"/>
      <c r="V23" s="212"/>
      <c r="W23" s="213"/>
      <c r="X23" s="171">
        <v>652</v>
      </c>
      <c r="Y23" s="171">
        <v>627</v>
      </c>
      <c r="Z23" s="171">
        <v>602</v>
      </c>
      <c r="AA23" s="171"/>
      <c r="AB23" s="221"/>
      <c r="AC23" s="49"/>
    </row>
    <row r="24" spans="1:29" s="216" customFormat="1" ht="49.2" hidden="1">
      <c r="A24" s="222" t="s">
        <v>317</v>
      </c>
      <c r="B24" s="47"/>
      <c r="C24" s="208"/>
      <c r="D24" s="221"/>
      <c r="E24" s="209">
        <v>0</v>
      </c>
      <c r="F24" s="209"/>
      <c r="G24" s="210"/>
      <c r="H24" s="212"/>
      <c r="I24" s="212"/>
      <c r="J24" s="212"/>
      <c r="K24" s="213"/>
      <c r="L24" s="212"/>
      <c r="M24" s="212"/>
      <c r="N24" s="212"/>
      <c r="O24" s="213"/>
      <c r="P24" s="212"/>
      <c r="Q24" s="212"/>
      <c r="R24" s="212"/>
      <c r="S24" s="213"/>
      <c r="T24" s="212"/>
      <c r="U24" s="212"/>
      <c r="V24" s="212"/>
      <c r="W24" s="213"/>
      <c r="X24" s="49">
        <v>55</v>
      </c>
      <c r="Y24" s="221">
        <v>40</v>
      </c>
      <c r="Z24" s="221">
        <v>20</v>
      </c>
      <c r="AA24" s="221"/>
      <c r="AB24" s="221"/>
      <c r="AC24" s="49"/>
    </row>
    <row r="25" spans="1:29" s="223" customFormat="1" ht="73.8" hidden="1">
      <c r="A25" s="219" t="s">
        <v>318</v>
      </c>
      <c r="B25" s="47"/>
      <c r="C25" s="208"/>
      <c r="D25" s="221"/>
      <c r="E25" s="209"/>
      <c r="F25" s="209"/>
      <c r="G25" s="210"/>
      <c r="H25" s="212"/>
      <c r="I25" s="212"/>
      <c r="J25" s="212"/>
      <c r="K25" s="213"/>
      <c r="L25" s="212"/>
      <c r="M25" s="212"/>
      <c r="N25" s="212"/>
      <c r="O25" s="213"/>
      <c r="P25" s="212"/>
      <c r="Q25" s="212"/>
      <c r="R25" s="212"/>
      <c r="S25" s="213"/>
      <c r="T25" s="212"/>
      <c r="U25" s="212"/>
      <c r="V25" s="212"/>
      <c r="W25" s="213"/>
      <c r="X25" s="49"/>
      <c r="Y25" s="221"/>
      <c r="Z25" s="221"/>
      <c r="AA25" s="221"/>
      <c r="AB25" s="221"/>
      <c r="AC25" s="49"/>
    </row>
    <row r="26" spans="1:29" s="216" customFormat="1" ht="30" hidden="1" customHeight="1">
      <c r="A26" s="219" t="s">
        <v>319</v>
      </c>
      <c r="B26" s="224" t="s">
        <v>320</v>
      </c>
      <c r="C26" s="208" t="s">
        <v>6</v>
      </c>
      <c r="D26" s="220" t="s">
        <v>321</v>
      </c>
      <c r="E26" s="209">
        <v>858</v>
      </c>
      <c r="F26" s="209">
        <v>792</v>
      </c>
      <c r="G26" s="210"/>
      <c r="H26" s="212"/>
      <c r="I26" s="212"/>
      <c r="J26" s="212"/>
      <c r="K26" s="213"/>
      <c r="L26" s="212"/>
      <c r="M26" s="212"/>
      <c r="N26" s="212"/>
      <c r="O26" s="213"/>
      <c r="P26" s="212"/>
      <c r="Q26" s="212"/>
      <c r="R26" s="225"/>
      <c r="S26" s="210"/>
      <c r="T26" s="212"/>
      <c r="U26" s="212"/>
      <c r="V26" s="225"/>
      <c r="W26" s="213"/>
      <c r="X26" s="49"/>
      <c r="Y26" s="49"/>
      <c r="Z26" s="49"/>
      <c r="AA26" s="49"/>
      <c r="AB26" s="49"/>
      <c r="AC26" s="49"/>
    </row>
    <row r="27" spans="1:29" s="216" customFormat="1" ht="26.25" hidden="1" customHeight="1">
      <c r="A27" s="219" t="s">
        <v>322</v>
      </c>
      <c r="B27" s="224" t="s">
        <v>323</v>
      </c>
      <c r="C27" s="208" t="s">
        <v>6</v>
      </c>
      <c r="D27" s="226"/>
      <c r="E27" s="209">
        <v>2</v>
      </c>
      <c r="F27" s="209">
        <v>2</v>
      </c>
      <c r="G27" s="210"/>
      <c r="H27" s="212"/>
      <c r="I27" s="212"/>
      <c r="J27" s="212"/>
      <c r="K27" s="213"/>
      <c r="L27" s="212"/>
      <c r="M27" s="212"/>
      <c r="N27" s="212"/>
      <c r="O27" s="213"/>
      <c r="P27" s="212"/>
      <c r="Q27" s="212"/>
      <c r="R27" s="212"/>
      <c r="S27" s="213"/>
      <c r="T27" s="212"/>
      <c r="U27" s="212"/>
      <c r="V27" s="225"/>
      <c r="W27" s="210"/>
      <c r="X27" s="49"/>
      <c r="Y27" s="49"/>
      <c r="Z27" s="49"/>
      <c r="AA27" s="49"/>
      <c r="AB27" s="49"/>
      <c r="AC27" s="49"/>
    </row>
    <row r="28" spans="1:29" s="230" customFormat="1" ht="49.2" hidden="1">
      <c r="A28" s="199" t="s">
        <v>294</v>
      </c>
      <c r="B28" s="205"/>
      <c r="C28" s="201" t="s">
        <v>6</v>
      </c>
      <c r="D28" s="227">
        <f>SUM(D29,D30,D31)</f>
        <v>302950</v>
      </c>
      <c r="E28" s="205">
        <v>518150</v>
      </c>
      <c r="F28" s="205">
        <f>SUM(F29,F30,F31,F32)</f>
        <v>509470</v>
      </c>
      <c r="G28" s="203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9">
        <f>SUM(X30,X29,X31,X32)</f>
        <v>509120</v>
      </c>
      <c r="Y28" s="205">
        <f>SUM(Y30,Y29,Y31,Y32)</f>
        <v>509120</v>
      </c>
      <c r="Z28" s="205">
        <f t="shared" ref="Z28:AC28" si="2">SUM(Z30,Z29,Z31,Z32)</f>
        <v>509120</v>
      </c>
      <c r="AA28" s="205"/>
      <c r="AB28" s="205">
        <f t="shared" si="2"/>
        <v>500000</v>
      </c>
      <c r="AC28" s="205">
        <f t="shared" si="2"/>
        <v>500000</v>
      </c>
    </row>
    <row r="29" spans="1:29" s="216" customFormat="1" hidden="1">
      <c r="A29" s="207" t="s">
        <v>324</v>
      </c>
      <c r="B29" s="47" t="s">
        <v>325</v>
      </c>
      <c r="C29" s="208" t="s">
        <v>6</v>
      </c>
      <c r="D29" s="208">
        <v>2800</v>
      </c>
      <c r="E29" s="231">
        <v>4500</v>
      </c>
      <c r="F29" s="209">
        <v>2800</v>
      </c>
      <c r="G29" s="210"/>
      <c r="H29" s="212"/>
      <c r="I29" s="212"/>
      <c r="J29" s="212"/>
      <c r="K29" s="213"/>
      <c r="L29" s="212"/>
      <c r="M29" s="212"/>
      <c r="N29" s="212"/>
      <c r="O29" s="213"/>
      <c r="P29" s="212"/>
      <c r="Q29" s="212"/>
      <c r="R29" s="212"/>
      <c r="S29" s="213"/>
      <c r="T29" s="212"/>
      <c r="U29" s="212"/>
      <c r="V29" s="225"/>
      <c r="W29" s="213"/>
      <c r="X29" s="48">
        <v>3600</v>
      </c>
      <c r="Y29" s="48">
        <v>3600</v>
      </c>
      <c r="Z29" s="48">
        <v>3600</v>
      </c>
      <c r="AA29" s="48"/>
      <c r="AB29" s="49"/>
      <c r="AC29" s="49"/>
    </row>
    <row r="30" spans="1:29" s="216" customFormat="1" ht="49.2" hidden="1">
      <c r="A30" s="207" t="s">
        <v>326</v>
      </c>
      <c r="B30" s="47" t="s">
        <v>327</v>
      </c>
      <c r="C30" s="208" t="s">
        <v>6</v>
      </c>
      <c r="D30" s="208">
        <v>300000</v>
      </c>
      <c r="E30" s="209">
        <v>500000</v>
      </c>
      <c r="F30" s="209">
        <v>500000</v>
      </c>
      <c r="G30" s="210">
        <v>500000</v>
      </c>
      <c r="H30" s="212"/>
      <c r="I30" s="212"/>
      <c r="J30" s="225"/>
      <c r="K30" s="232"/>
      <c r="L30" s="212"/>
      <c r="M30" s="212"/>
      <c r="N30" s="225"/>
      <c r="O30" s="210"/>
      <c r="P30" s="212"/>
      <c r="Q30" s="212"/>
      <c r="R30" s="225"/>
      <c r="S30" s="232"/>
      <c r="T30" s="212"/>
      <c r="U30" s="212"/>
      <c r="V30" s="225"/>
      <c r="W30" s="232"/>
      <c r="X30" s="233">
        <v>500000</v>
      </c>
      <c r="Y30" s="221">
        <v>500000</v>
      </c>
      <c r="Z30" s="221">
        <v>500000</v>
      </c>
      <c r="AA30" s="221">
        <v>500000</v>
      </c>
      <c r="AB30" s="221">
        <v>500000</v>
      </c>
      <c r="AC30" s="221">
        <v>500000</v>
      </c>
    </row>
    <row r="31" spans="1:29" s="216" customFormat="1" ht="73.8" hidden="1">
      <c r="A31" s="207" t="s">
        <v>328</v>
      </c>
      <c r="B31" s="47" t="s">
        <v>329</v>
      </c>
      <c r="C31" s="208" t="s">
        <v>6</v>
      </c>
      <c r="D31" s="208">
        <v>150</v>
      </c>
      <c r="E31" s="209">
        <v>150</v>
      </c>
      <c r="F31" s="209">
        <v>150</v>
      </c>
      <c r="G31" s="210">
        <v>150</v>
      </c>
      <c r="H31" s="212"/>
      <c r="I31" s="212"/>
      <c r="J31" s="212"/>
      <c r="K31" s="213"/>
      <c r="L31" s="212"/>
      <c r="M31" s="212"/>
      <c r="N31" s="212"/>
      <c r="O31" s="213"/>
      <c r="P31" s="212"/>
      <c r="Q31" s="212"/>
      <c r="R31" s="212"/>
      <c r="S31" s="213"/>
      <c r="T31" s="212"/>
      <c r="U31" s="212"/>
      <c r="V31" s="225"/>
      <c r="W31" s="210"/>
      <c r="X31" s="49"/>
      <c r="Y31" s="49"/>
      <c r="Z31" s="49"/>
      <c r="AA31" s="49"/>
      <c r="AB31" s="48"/>
      <c r="AC31" s="48"/>
    </row>
    <row r="32" spans="1:29" s="216" customFormat="1" ht="49.2" hidden="1">
      <c r="A32" s="207" t="s">
        <v>330</v>
      </c>
      <c r="B32" s="47" t="s">
        <v>303</v>
      </c>
      <c r="C32" s="208" t="s">
        <v>6</v>
      </c>
      <c r="D32" s="226"/>
      <c r="E32" s="209">
        <v>13500</v>
      </c>
      <c r="F32" s="209">
        <v>6520</v>
      </c>
      <c r="G32" s="210">
        <v>9520</v>
      </c>
      <c r="H32" s="225"/>
      <c r="I32" s="225"/>
      <c r="J32" s="225">
        <v>2000</v>
      </c>
      <c r="K32" s="210">
        <v>2000</v>
      </c>
      <c r="L32" s="225"/>
      <c r="M32" s="225"/>
      <c r="N32" s="225">
        <v>2560</v>
      </c>
      <c r="O32" s="210">
        <v>2560</v>
      </c>
      <c r="P32" s="225"/>
      <c r="Q32" s="225"/>
      <c r="R32" s="225">
        <v>2560</v>
      </c>
      <c r="S32" s="210">
        <v>2560</v>
      </c>
      <c r="T32" s="225"/>
      <c r="U32" s="225"/>
      <c r="V32" s="225">
        <v>4000</v>
      </c>
      <c r="W32" s="234">
        <v>4000</v>
      </c>
      <c r="X32" s="49">
        <v>5520</v>
      </c>
      <c r="Y32" s="48">
        <v>5520</v>
      </c>
      <c r="Z32" s="48">
        <v>5520</v>
      </c>
      <c r="AA32" s="48"/>
      <c r="AB32" s="48"/>
      <c r="AC32" s="48"/>
    </row>
    <row r="33" spans="1:30" s="216" customFormat="1" hidden="1">
      <c r="A33" s="214" t="s">
        <v>331</v>
      </c>
      <c r="B33" s="47"/>
      <c r="C33" s="208"/>
      <c r="D33" s="208"/>
      <c r="E33" s="235"/>
      <c r="F33" s="235"/>
      <c r="G33" s="236"/>
      <c r="H33" s="237"/>
      <c r="I33" s="237"/>
      <c r="J33" s="237"/>
      <c r="K33" s="238">
        <v>0</v>
      </c>
      <c r="L33" s="237">
        <v>3000</v>
      </c>
      <c r="M33" s="237"/>
      <c r="N33" s="237"/>
      <c r="O33" s="238">
        <v>3000</v>
      </c>
      <c r="P33" s="237">
        <v>2000</v>
      </c>
      <c r="Q33" s="237"/>
      <c r="R33" s="237"/>
      <c r="S33" s="238">
        <v>2000</v>
      </c>
      <c r="T33" s="237"/>
      <c r="U33" s="237"/>
      <c r="V33" s="237"/>
      <c r="W33" s="239">
        <v>0</v>
      </c>
      <c r="X33" s="49">
        <v>5000</v>
      </c>
      <c r="Y33" s="49">
        <v>5000</v>
      </c>
      <c r="Z33" s="49">
        <v>5000</v>
      </c>
      <c r="AA33" s="49"/>
      <c r="AB33" s="48"/>
      <c r="AC33" s="48"/>
    </row>
    <row r="34" spans="1:30" s="216" customFormat="1" hidden="1">
      <c r="A34" s="214" t="s">
        <v>332</v>
      </c>
      <c r="B34" s="47"/>
      <c r="C34" s="208"/>
      <c r="D34" s="208"/>
      <c r="E34" s="235"/>
      <c r="F34" s="235"/>
      <c r="G34" s="236"/>
      <c r="H34" s="237"/>
      <c r="I34" s="237"/>
      <c r="J34" s="237"/>
      <c r="K34" s="238">
        <v>0</v>
      </c>
      <c r="L34" s="237"/>
      <c r="M34" s="237"/>
      <c r="N34" s="237">
        <v>520</v>
      </c>
      <c r="O34" s="238">
        <f>N34</f>
        <v>520</v>
      </c>
      <c r="P34" s="237"/>
      <c r="Q34" s="237"/>
      <c r="R34" s="237"/>
      <c r="S34" s="238">
        <v>0</v>
      </c>
      <c r="T34" s="237"/>
      <c r="U34" s="237"/>
      <c r="V34" s="237"/>
      <c r="W34" s="239">
        <v>0</v>
      </c>
      <c r="X34" s="49">
        <v>500</v>
      </c>
      <c r="Y34" s="49">
        <v>500</v>
      </c>
      <c r="Z34" s="49">
        <v>500</v>
      </c>
      <c r="AA34" s="49"/>
      <c r="AB34" s="48"/>
      <c r="AC34" s="48"/>
    </row>
    <row r="35" spans="1:30" s="216" customFormat="1" ht="49.2" hidden="1">
      <c r="A35" s="240" t="s">
        <v>333</v>
      </c>
      <c r="B35" s="241"/>
      <c r="C35" s="242" t="s">
        <v>4</v>
      </c>
      <c r="D35" s="242"/>
      <c r="E35" s="243"/>
      <c r="F35" s="243"/>
      <c r="G35" s="238"/>
      <c r="H35" s="237"/>
      <c r="I35" s="237"/>
      <c r="J35" s="237"/>
      <c r="K35" s="238"/>
      <c r="L35" s="237"/>
      <c r="M35" s="237"/>
      <c r="N35" s="237"/>
      <c r="O35" s="238"/>
      <c r="P35" s="237"/>
      <c r="Q35" s="237"/>
      <c r="R35" s="237"/>
      <c r="S35" s="238"/>
      <c r="T35" s="237"/>
      <c r="U35" s="237"/>
      <c r="V35" s="237"/>
      <c r="W35" s="238"/>
      <c r="X35" s="243"/>
      <c r="Y35" s="243"/>
      <c r="Z35" s="243"/>
      <c r="AA35" s="243"/>
      <c r="AB35" s="243"/>
      <c r="AC35" s="243"/>
    </row>
    <row r="36" spans="1:30" s="187" customFormat="1" ht="73.8" hidden="1">
      <c r="A36" s="244" t="s">
        <v>334</v>
      </c>
      <c r="B36" s="245" t="s">
        <v>303</v>
      </c>
      <c r="C36" s="242" t="s">
        <v>4</v>
      </c>
      <c r="D36" s="242"/>
      <c r="E36" s="243"/>
      <c r="F36" s="243"/>
      <c r="G36" s="238"/>
      <c r="H36" s="237"/>
      <c r="I36" s="237"/>
      <c r="J36" s="237"/>
      <c r="K36" s="238"/>
      <c r="L36" s="237"/>
      <c r="M36" s="237"/>
      <c r="N36" s="237"/>
      <c r="O36" s="238"/>
      <c r="P36" s="237"/>
      <c r="Q36" s="237"/>
      <c r="R36" s="237"/>
      <c r="S36" s="238"/>
      <c r="T36" s="237"/>
      <c r="U36" s="237"/>
      <c r="V36" s="237"/>
      <c r="W36" s="238"/>
      <c r="X36" s="246"/>
      <c r="Y36" s="246"/>
      <c r="Z36" s="246"/>
      <c r="AA36" s="246"/>
      <c r="AB36" s="246"/>
      <c r="AC36" s="246"/>
    </row>
    <row r="37" spans="1:30" s="252" customFormat="1" ht="45" hidden="1" customHeight="1">
      <c r="A37" s="247" t="s">
        <v>335</v>
      </c>
      <c r="B37" s="248" t="s">
        <v>336</v>
      </c>
      <c r="C37" s="249" t="s">
        <v>80</v>
      </c>
      <c r="D37" s="249"/>
      <c r="E37" s="250"/>
      <c r="F37" s="250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0"/>
      <c r="Y37" s="250"/>
      <c r="Z37" s="250"/>
      <c r="AA37" s="250"/>
      <c r="AB37" s="250"/>
      <c r="AC37" s="250"/>
    </row>
    <row r="38" spans="1:30" s="258" customFormat="1" ht="45" hidden="1" customHeight="1">
      <c r="A38" s="253" t="s">
        <v>337</v>
      </c>
      <c r="B38" s="47" t="s">
        <v>303</v>
      </c>
      <c r="C38" s="254"/>
      <c r="D38" s="255"/>
      <c r="E38" s="256"/>
      <c r="F38" s="256"/>
      <c r="G38" s="213"/>
      <c r="H38" s="212"/>
      <c r="I38" s="212"/>
      <c r="J38" s="212"/>
      <c r="K38" s="213"/>
      <c r="L38" s="212"/>
      <c r="M38" s="212"/>
      <c r="N38" s="212"/>
      <c r="O38" s="213"/>
      <c r="P38" s="212"/>
      <c r="Q38" s="212"/>
      <c r="R38" s="212"/>
      <c r="S38" s="213"/>
      <c r="T38" s="212"/>
      <c r="U38" s="212"/>
      <c r="V38" s="212"/>
      <c r="W38" s="213"/>
      <c r="X38" s="257"/>
      <c r="Y38" s="171"/>
      <c r="Z38" s="171"/>
      <c r="AA38" s="171"/>
      <c r="AB38" s="171"/>
      <c r="AC38" s="171"/>
    </row>
    <row r="39" spans="1:30" s="258" customFormat="1" ht="45" hidden="1" customHeight="1">
      <c r="A39" s="253" t="s">
        <v>338</v>
      </c>
      <c r="B39" s="47" t="s">
        <v>325</v>
      </c>
      <c r="C39" s="254"/>
      <c r="D39" s="255"/>
      <c r="E39" s="256"/>
      <c r="F39" s="256"/>
      <c r="G39" s="213"/>
      <c r="H39" s="212"/>
      <c r="I39" s="212"/>
      <c r="J39" s="212"/>
      <c r="K39" s="213"/>
      <c r="L39" s="212"/>
      <c r="M39" s="212"/>
      <c r="N39" s="212"/>
      <c r="O39" s="213"/>
      <c r="P39" s="212"/>
      <c r="Q39" s="212"/>
      <c r="R39" s="212"/>
      <c r="S39" s="213"/>
      <c r="T39" s="212"/>
      <c r="U39" s="212"/>
      <c r="V39" s="212"/>
      <c r="W39" s="213"/>
      <c r="X39" s="257"/>
      <c r="Y39" s="171"/>
      <c r="Z39" s="171"/>
      <c r="AA39" s="171"/>
      <c r="AB39" s="171"/>
      <c r="AC39" s="171"/>
    </row>
    <row r="40" spans="1:30" s="187" customFormat="1">
      <c r="A40" s="917" t="s">
        <v>339</v>
      </c>
      <c r="B40" s="917"/>
      <c r="C40" s="917"/>
      <c r="D40" s="917"/>
      <c r="E40" s="917"/>
      <c r="F40" s="917"/>
      <c r="G40" s="917"/>
      <c r="H40" s="917"/>
      <c r="I40" s="917"/>
      <c r="J40" s="917"/>
      <c r="K40" s="917"/>
      <c r="L40" s="917"/>
      <c r="M40" s="917"/>
      <c r="N40" s="917"/>
      <c r="O40" s="917"/>
      <c r="P40" s="917"/>
      <c r="Q40" s="917"/>
      <c r="R40" s="917"/>
      <c r="S40" s="917"/>
      <c r="T40" s="917"/>
      <c r="U40" s="917"/>
      <c r="V40" s="917"/>
      <c r="W40" s="917"/>
      <c r="X40" s="917"/>
      <c r="Y40" s="917"/>
      <c r="Z40" s="917"/>
      <c r="AA40" s="917"/>
      <c r="AB40" s="917"/>
      <c r="AC40" s="917"/>
    </row>
    <row r="41" spans="1:30" s="216" customFormat="1">
      <c r="A41" s="908" t="s">
        <v>340</v>
      </c>
      <c r="B41" s="908"/>
      <c r="C41" s="908"/>
      <c r="D41" s="908"/>
      <c r="E41" s="908"/>
      <c r="F41" s="908"/>
      <c r="G41" s="908"/>
      <c r="H41" s="908"/>
      <c r="I41" s="908"/>
      <c r="J41" s="908"/>
      <c r="K41" s="908"/>
      <c r="L41" s="908"/>
      <c r="M41" s="908"/>
      <c r="N41" s="908"/>
      <c r="O41" s="908"/>
      <c r="P41" s="908"/>
      <c r="Q41" s="908"/>
      <c r="R41" s="908"/>
      <c r="S41" s="908"/>
      <c r="T41" s="908"/>
      <c r="U41" s="908"/>
      <c r="V41" s="908"/>
      <c r="W41" s="908"/>
      <c r="X41" s="908"/>
      <c r="Y41" s="908"/>
      <c r="Z41" s="908"/>
      <c r="AA41" s="908"/>
      <c r="AB41" s="908"/>
      <c r="AC41" s="908"/>
    </row>
    <row r="42" spans="1:30" s="230" customFormat="1" ht="70.5" customHeight="1">
      <c r="A42" s="199" t="s">
        <v>341</v>
      </c>
      <c r="B42" s="259"/>
      <c r="C42" s="201" t="s">
        <v>12</v>
      </c>
      <c r="D42" s="200" t="s">
        <v>342</v>
      </c>
      <c r="E42" s="259">
        <v>329</v>
      </c>
      <c r="F42" s="205">
        <f>SUM(F43,F44,F45,F49)</f>
        <v>254</v>
      </c>
      <c r="G42" s="203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>
        <f>SUM(X43,X44,X45,X49)</f>
        <v>336</v>
      </c>
      <c r="Y42" s="259">
        <f t="shared" ref="Y42:AC42" si="3">SUM(Y43,Y44,Y45,Y49)</f>
        <v>343</v>
      </c>
      <c r="Z42" s="259">
        <f t="shared" si="3"/>
        <v>360</v>
      </c>
      <c r="AA42" s="259"/>
      <c r="AB42" s="259">
        <f t="shared" si="3"/>
        <v>740</v>
      </c>
      <c r="AC42" s="259">
        <f t="shared" si="3"/>
        <v>750</v>
      </c>
    </row>
    <row r="43" spans="1:30" s="223" customFormat="1" ht="27">
      <c r="A43" s="207" t="s">
        <v>343</v>
      </c>
      <c r="B43" s="47" t="s">
        <v>298</v>
      </c>
      <c r="C43" s="208" t="s">
        <v>12</v>
      </c>
      <c r="D43" s="208">
        <v>25</v>
      </c>
      <c r="E43" s="231">
        <v>30</v>
      </c>
      <c r="F43" s="231">
        <v>25</v>
      </c>
      <c r="G43" s="210"/>
      <c r="H43" s="197"/>
      <c r="I43" s="197"/>
      <c r="J43" s="197"/>
      <c r="K43" s="198"/>
      <c r="L43" s="197"/>
      <c r="M43" s="197"/>
      <c r="N43" s="197"/>
      <c r="O43" s="198"/>
      <c r="P43" s="197"/>
      <c r="Q43" s="197"/>
      <c r="R43" s="197"/>
      <c r="S43" s="198"/>
      <c r="T43" s="197"/>
      <c r="U43" s="197"/>
      <c r="V43" s="197"/>
      <c r="W43" s="198"/>
      <c r="X43" s="49">
        <v>25</v>
      </c>
      <c r="Y43" s="49">
        <v>25</v>
      </c>
      <c r="Z43" s="49">
        <v>25</v>
      </c>
      <c r="AA43" s="49"/>
      <c r="AB43" s="49">
        <v>125</v>
      </c>
      <c r="AC43" s="49">
        <v>125</v>
      </c>
      <c r="AD43" s="260" t="s">
        <v>112</v>
      </c>
    </row>
    <row r="44" spans="1:30" s="218" customFormat="1">
      <c r="A44" s="207" t="s">
        <v>344</v>
      </c>
      <c r="B44" s="47" t="s">
        <v>298</v>
      </c>
      <c r="C44" s="208" t="s">
        <v>12</v>
      </c>
      <c r="D44" s="208">
        <v>180</v>
      </c>
      <c r="E44" s="231">
        <v>250</v>
      </c>
      <c r="F44" s="231">
        <v>180</v>
      </c>
      <c r="G44" s="210">
        <f>O44+S44+W44</f>
        <v>250</v>
      </c>
      <c r="H44" s="212"/>
      <c r="I44" s="212"/>
      <c r="J44" s="212"/>
      <c r="K44" s="198" t="s">
        <v>255</v>
      </c>
      <c r="L44" s="212"/>
      <c r="M44" s="212"/>
      <c r="N44" s="212"/>
      <c r="O44" s="198">
        <v>50</v>
      </c>
      <c r="P44" s="212"/>
      <c r="Q44" s="212"/>
      <c r="R44" s="212"/>
      <c r="S44" s="198">
        <v>110</v>
      </c>
      <c r="T44" s="212"/>
      <c r="U44" s="212"/>
      <c r="V44" s="212"/>
      <c r="W44" s="198">
        <v>90</v>
      </c>
      <c r="X44" s="49">
        <v>260</v>
      </c>
      <c r="Y44" s="49">
        <v>260</v>
      </c>
      <c r="Z44" s="49">
        <v>270</v>
      </c>
      <c r="AA44" s="49">
        <v>280</v>
      </c>
      <c r="AB44" s="49">
        <v>290</v>
      </c>
      <c r="AC44" s="49">
        <v>300</v>
      </c>
    </row>
    <row r="45" spans="1:30" s="187" customFormat="1" ht="49.2">
      <c r="A45" s="207" t="s">
        <v>114</v>
      </c>
      <c r="B45" s="47" t="s">
        <v>298</v>
      </c>
      <c r="C45" s="208" t="s">
        <v>12</v>
      </c>
      <c r="D45" s="208" t="s">
        <v>345</v>
      </c>
      <c r="E45" s="231">
        <v>44</v>
      </c>
      <c r="F45" s="231">
        <f>SUM(F46,F47)</f>
        <v>44</v>
      </c>
      <c r="G45" s="210"/>
      <c r="H45" s="212"/>
      <c r="I45" s="212"/>
      <c r="J45" s="212"/>
      <c r="K45" s="213"/>
      <c r="L45" s="212"/>
      <c r="M45" s="212"/>
      <c r="N45" s="212"/>
      <c r="O45" s="213"/>
      <c r="P45" s="212"/>
      <c r="Q45" s="212"/>
      <c r="R45" s="212"/>
      <c r="S45" s="213"/>
      <c r="T45" s="212"/>
      <c r="U45" s="212"/>
      <c r="V45" s="212"/>
      <c r="W45" s="213"/>
      <c r="X45" s="49">
        <v>51</v>
      </c>
      <c r="Y45" s="49">
        <v>58</v>
      </c>
      <c r="Z45" s="49">
        <v>65</v>
      </c>
      <c r="AA45" s="49"/>
      <c r="AB45" s="49">
        <v>325</v>
      </c>
      <c r="AC45" s="49">
        <v>325</v>
      </c>
    </row>
    <row r="46" spans="1:30" s="187" customFormat="1" ht="72" customHeight="1">
      <c r="A46" s="217" t="s">
        <v>346</v>
      </c>
      <c r="B46" s="47" t="s">
        <v>298</v>
      </c>
      <c r="C46" s="208" t="s">
        <v>12</v>
      </c>
      <c r="D46" s="48">
        <v>24</v>
      </c>
      <c r="E46" s="231">
        <v>24</v>
      </c>
      <c r="F46" s="231">
        <v>24</v>
      </c>
      <c r="G46" s="210">
        <v>24</v>
      </c>
      <c r="H46" s="212"/>
      <c r="I46" s="212"/>
      <c r="J46" s="212"/>
      <c r="K46" s="198"/>
      <c r="L46" s="212">
        <v>3</v>
      </c>
      <c r="M46" s="212">
        <v>3</v>
      </c>
      <c r="N46" s="212"/>
      <c r="O46" s="198">
        <v>6</v>
      </c>
      <c r="P46" s="212">
        <v>4</v>
      </c>
      <c r="Q46" s="212">
        <v>4</v>
      </c>
      <c r="R46" s="212"/>
      <c r="S46" s="198">
        <v>8</v>
      </c>
      <c r="T46" s="212">
        <v>5</v>
      </c>
      <c r="U46" s="212">
        <v>5</v>
      </c>
      <c r="V46" s="212"/>
      <c r="W46" s="198">
        <v>10</v>
      </c>
      <c r="X46" s="49">
        <v>26</v>
      </c>
      <c r="Y46" s="49">
        <v>26</v>
      </c>
      <c r="Z46" s="49">
        <v>28</v>
      </c>
      <c r="AA46" s="49">
        <v>30</v>
      </c>
      <c r="AB46" s="49">
        <v>150</v>
      </c>
      <c r="AC46" s="49">
        <v>150</v>
      </c>
    </row>
    <row r="47" spans="1:30" s="216" customFormat="1" ht="73.8">
      <c r="A47" s="217" t="s">
        <v>347</v>
      </c>
      <c r="B47" s="47" t="s">
        <v>298</v>
      </c>
      <c r="C47" s="208" t="s">
        <v>12</v>
      </c>
      <c r="D47" s="48">
        <v>20</v>
      </c>
      <c r="E47" s="231">
        <v>20</v>
      </c>
      <c r="F47" s="231">
        <v>20</v>
      </c>
      <c r="G47" s="210">
        <v>30</v>
      </c>
      <c r="H47" s="212"/>
      <c r="I47" s="212"/>
      <c r="J47" s="212"/>
      <c r="K47" s="198"/>
      <c r="L47" s="212">
        <v>7</v>
      </c>
      <c r="M47" s="212">
        <v>8</v>
      </c>
      <c r="N47" s="212"/>
      <c r="O47" s="198">
        <v>15</v>
      </c>
      <c r="P47" s="212">
        <v>3</v>
      </c>
      <c r="Q47" s="212">
        <v>5</v>
      </c>
      <c r="R47" s="212"/>
      <c r="S47" s="198">
        <v>8</v>
      </c>
      <c r="T47" s="212">
        <v>4</v>
      </c>
      <c r="U47" s="212">
        <v>3</v>
      </c>
      <c r="V47" s="212"/>
      <c r="W47" s="198">
        <v>7</v>
      </c>
      <c r="X47" s="49">
        <v>25</v>
      </c>
      <c r="Y47" s="49">
        <v>35</v>
      </c>
      <c r="Z47" s="49">
        <f>Y47+5</f>
        <v>40</v>
      </c>
      <c r="AA47" s="49">
        <f>Z47+5</f>
        <v>45</v>
      </c>
      <c r="AB47" s="49">
        <f>AA47*4</f>
        <v>180</v>
      </c>
      <c r="AC47" s="49">
        <f>AA47*5</f>
        <v>225</v>
      </c>
    </row>
    <row r="48" spans="1:30" s="268" customFormat="1" ht="56.4" hidden="1">
      <c r="A48" s="261" t="s">
        <v>348</v>
      </c>
      <c r="B48" s="262" t="s">
        <v>298</v>
      </c>
      <c r="C48" s="263" t="s">
        <v>349</v>
      </c>
      <c r="D48" s="263" t="s">
        <v>350</v>
      </c>
      <c r="E48" s="264">
        <v>0</v>
      </c>
      <c r="F48" s="264"/>
      <c r="G48" s="265"/>
      <c r="H48" s="266"/>
      <c r="I48" s="266"/>
      <c r="J48" s="266"/>
      <c r="K48" s="198"/>
      <c r="L48" s="266"/>
      <c r="M48" s="266"/>
      <c r="N48" s="266"/>
      <c r="O48" s="198"/>
      <c r="P48" s="266"/>
      <c r="Q48" s="266"/>
      <c r="R48" s="266"/>
      <c r="S48" s="198"/>
      <c r="T48" s="266"/>
      <c r="U48" s="266"/>
      <c r="V48" s="266"/>
      <c r="W48" s="198"/>
      <c r="X48" s="267"/>
      <c r="Y48" s="267"/>
      <c r="Z48" s="267"/>
      <c r="AA48" s="267"/>
      <c r="AB48" s="267"/>
      <c r="AC48" s="267"/>
    </row>
    <row r="49" spans="1:30" s="223" customFormat="1" ht="73.8">
      <c r="A49" s="207" t="s">
        <v>351</v>
      </c>
      <c r="B49" s="47" t="s">
        <v>298</v>
      </c>
      <c r="C49" s="208" t="s">
        <v>12</v>
      </c>
      <c r="D49" s="269">
        <v>5</v>
      </c>
      <c r="E49" s="231">
        <v>5</v>
      </c>
      <c r="F49" s="48">
        <v>5</v>
      </c>
      <c r="G49" s="210"/>
      <c r="H49" s="212"/>
      <c r="I49" s="212"/>
      <c r="J49" s="212"/>
      <c r="K49" s="198"/>
      <c r="L49" s="212"/>
      <c r="M49" s="212"/>
      <c r="N49" s="212"/>
      <c r="O49" s="198"/>
      <c r="P49" s="212"/>
      <c r="Q49" s="212"/>
      <c r="R49" s="212"/>
      <c r="S49" s="198"/>
      <c r="T49" s="212"/>
      <c r="U49" s="212"/>
      <c r="V49" s="212"/>
      <c r="W49" s="198"/>
      <c r="X49" s="49"/>
      <c r="Y49" s="49"/>
      <c r="Z49" s="49"/>
      <c r="AA49" s="49"/>
      <c r="AB49" s="49"/>
      <c r="AC49" s="49"/>
      <c r="AD49" s="260" t="s">
        <v>112</v>
      </c>
    </row>
    <row r="50" spans="1:30" s="230" customFormat="1" ht="48" customHeight="1">
      <c r="A50" s="199" t="s">
        <v>352</v>
      </c>
      <c r="B50" s="200"/>
      <c r="C50" s="201" t="s">
        <v>8</v>
      </c>
      <c r="D50" s="202">
        <f>SUM(D51,D52,D54,D55)</f>
        <v>367.5</v>
      </c>
      <c r="E50" s="259">
        <v>527.5</v>
      </c>
      <c r="F50" s="259">
        <f>SUM(F51,F52,F53)</f>
        <v>367.5</v>
      </c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59">
        <f>SUM(X51,X52,X53)</f>
        <v>485.5</v>
      </c>
      <c r="Y50" s="259">
        <f>SUM(Y51,Y52,Y53)</f>
        <v>493.5</v>
      </c>
      <c r="Z50" s="259">
        <f>SUM(Z51,Z52,Z53)</f>
        <v>501.5</v>
      </c>
      <c r="AA50" s="259"/>
      <c r="AB50" s="259">
        <f>SUM(AB51,AB52,AB53)</f>
        <v>2507.5</v>
      </c>
      <c r="AC50" s="259">
        <f>SUM(AC51,AC52,AC53)</f>
        <v>2507.5</v>
      </c>
    </row>
    <row r="51" spans="1:30" s="223" customFormat="1" ht="49.2">
      <c r="A51" s="207" t="s">
        <v>111</v>
      </c>
      <c r="B51" s="47" t="s">
        <v>298</v>
      </c>
      <c r="C51" s="208" t="s">
        <v>8</v>
      </c>
      <c r="D51" s="48">
        <v>220</v>
      </c>
      <c r="E51" s="231">
        <v>270</v>
      </c>
      <c r="F51" s="231">
        <v>220</v>
      </c>
      <c r="G51" s="210"/>
      <c r="H51" s="212"/>
      <c r="I51" s="212"/>
      <c r="J51" s="212"/>
      <c r="K51" s="213"/>
      <c r="L51" s="212"/>
      <c r="M51" s="212"/>
      <c r="N51" s="212"/>
      <c r="O51" s="213"/>
      <c r="P51" s="212"/>
      <c r="Q51" s="212"/>
      <c r="R51" s="212"/>
      <c r="S51" s="213"/>
      <c r="T51" s="212"/>
      <c r="U51" s="212"/>
      <c r="V51" s="212"/>
      <c r="W51" s="213"/>
      <c r="X51" s="49">
        <v>220</v>
      </c>
      <c r="Y51" s="49">
        <v>220</v>
      </c>
      <c r="Z51" s="49">
        <v>220</v>
      </c>
      <c r="AA51" s="49"/>
      <c r="AB51" s="48">
        <v>1100</v>
      </c>
      <c r="AC51" s="48">
        <v>1100</v>
      </c>
      <c r="AD51" s="260" t="s">
        <v>112</v>
      </c>
    </row>
    <row r="52" spans="1:30" s="223" customFormat="1">
      <c r="A52" s="207" t="s">
        <v>113</v>
      </c>
      <c r="B52" s="47" t="s">
        <v>298</v>
      </c>
      <c r="C52" s="208" t="s">
        <v>8</v>
      </c>
      <c r="D52" s="48">
        <v>70</v>
      </c>
      <c r="E52" s="231">
        <v>180</v>
      </c>
      <c r="F52" s="231">
        <v>70</v>
      </c>
      <c r="G52" s="210">
        <f>W52</f>
        <v>110</v>
      </c>
      <c r="H52" s="212"/>
      <c r="I52" s="212"/>
      <c r="J52" s="212"/>
      <c r="K52" s="213"/>
      <c r="L52" s="212"/>
      <c r="M52" s="212"/>
      <c r="N52" s="212"/>
      <c r="O52" s="213"/>
      <c r="P52" s="212"/>
      <c r="Q52" s="212"/>
      <c r="R52" s="212"/>
      <c r="S52" s="213"/>
      <c r="T52" s="212"/>
      <c r="U52" s="212"/>
      <c r="V52" s="212">
        <v>110</v>
      </c>
      <c r="W52" s="213">
        <f>V52</f>
        <v>110</v>
      </c>
      <c r="X52" s="49">
        <v>180</v>
      </c>
      <c r="Y52" s="49">
        <v>180</v>
      </c>
      <c r="Z52" s="49">
        <v>180</v>
      </c>
      <c r="AA52" s="49"/>
      <c r="AB52" s="49">
        <v>900</v>
      </c>
      <c r="AC52" s="49">
        <v>900</v>
      </c>
    </row>
    <row r="53" spans="1:30" s="187" customFormat="1" ht="49.2">
      <c r="A53" s="207" t="s">
        <v>114</v>
      </c>
      <c r="B53" s="47"/>
      <c r="C53" s="208"/>
      <c r="D53" s="208"/>
      <c r="E53" s="231">
        <v>77.5</v>
      </c>
      <c r="F53" s="231">
        <f>SUM(F54,F55)</f>
        <v>77.5</v>
      </c>
      <c r="G53" s="271">
        <f>W53</f>
        <v>103</v>
      </c>
      <c r="H53" s="212"/>
      <c r="I53" s="212"/>
      <c r="J53" s="212"/>
      <c r="K53" s="213"/>
      <c r="L53" s="212"/>
      <c r="M53" s="212"/>
      <c r="N53" s="212"/>
      <c r="O53" s="213"/>
      <c r="P53" s="212"/>
      <c r="Q53" s="212"/>
      <c r="R53" s="212"/>
      <c r="S53" s="213"/>
      <c r="T53" s="212"/>
      <c r="U53" s="212"/>
      <c r="V53" s="212">
        <f>SUM(V54,V55)</f>
        <v>103</v>
      </c>
      <c r="W53" s="212">
        <f>SUM(W54,W55)</f>
        <v>103</v>
      </c>
      <c r="X53" s="49">
        <v>85.5</v>
      </c>
      <c r="Y53" s="49">
        <v>93.5</v>
      </c>
      <c r="Z53" s="49">
        <v>101.5</v>
      </c>
      <c r="AA53" s="49"/>
      <c r="AB53" s="49">
        <v>507.5</v>
      </c>
      <c r="AC53" s="49">
        <v>507.5</v>
      </c>
    </row>
    <row r="54" spans="1:30" s="223" customFormat="1" ht="73.5" customHeight="1">
      <c r="A54" s="217" t="s">
        <v>45</v>
      </c>
      <c r="B54" s="47" t="s">
        <v>298</v>
      </c>
      <c r="C54" s="208" t="s">
        <v>8</v>
      </c>
      <c r="D54" s="231">
        <v>39</v>
      </c>
      <c r="E54" s="231">
        <v>39</v>
      </c>
      <c r="F54" s="231">
        <v>39</v>
      </c>
      <c r="G54" s="210">
        <v>39</v>
      </c>
      <c r="H54" s="212"/>
      <c r="I54" s="212"/>
      <c r="J54" s="212"/>
      <c r="K54" s="213"/>
      <c r="L54" s="212"/>
      <c r="M54" s="212"/>
      <c r="N54" s="212"/>
      <c r="O54" s="213"/>
      <c r="P54" s="212"/>
      <c r="Q54" s="212"/>
      <c r="R54" s="212"/>
      <c r="S54" s="213"/>
      <c r="T54" s="212"/>
      <c r="U54" s="212"/>
      <c r="V54" s="212">
        <v>39</v>
      </c>
      <c r="W54" s="213">
        <f>V54</f>
        <v>39</v>
      </c>
      <c r="X54" s="49">
        <v>42</v>
      </c>
      <c r="Y54" s="49">
        <v>41</v>
      </c>
      <c r="Z54" s="49">
        <v>43</v>
      </c>
      <c r="AA54" s="49">
        <v>45</v>
      </c>
      <c r="AB54" s="49">
        <f>45*5</f>
        <v>225</v>
      </c>
      <c r="AC54" s="49">
        <f>45*5</f>
        <v>225</v>
      </c>
    </row>
    <row r="55" spans="1:30" s="223" customFormat="1" ht="73.8">
      <c r="A55" s="217" t="s">
        <v>353</v>
      </c>
      <c r="B55" s="47" t="s">
        <v>298</v>
      </c>
      <c r="C55" s="208" t="s">
        <v>8</v>
      </c>
      <c r="D55" s="231">
        <v>38.5</v>
      </c>
      <c r="E55" s="231">
        <v>38.5</v>
      </c>
      <c r="F55" s="231">
        <v>38.5</v>
      </c>
      <c r="G55" s="271">
        <v>64</v>
      </c>
      <c r="H55" s="212"/>
      <c r="I55" s="212"/>
      <c r="J55" s="212"/>
      <c r="K55" s="213"/>
      <c r="L55" s="212"/>
      <c r="M55" s="212"/>
      <c r="N55" s="212"/>
      <c r="O55" s="213"/>
      <c r="P55" s="212"/>
      <c r="Q55" s="212"/>
      <c r="R55" s="212"/>
      <c r="S55" s="213"/>
      <c r="T55" s="212"/>
      <c r="U55" s="212"/>
      <c r="V55" s="212">
        <v>64</v>
      </c>
      <c r="W55" s="213">
        <f>V55</f>
        <v>64</v>
      </c>
      <c r="X55" s="49">
        <v>43.5</v>
      </c>
      <c r="Y55" s="49">
        <f>W55+5</f>
        <v>69</v>
      </c>
      <c r="Z55" s="49">
        <f>Y55+5</f>
        <v>74</v>
      </c>
      <c r="AA55" s="49">
        <f>Z55+5</f>
        <v>79</v>
      </c>
      <c r="AB55" s="49">
        <f>AA55*4</f>
        <v>316</v>
      </c>
      <c r="AC55" s="49">
        <v>267.5</v>
      </c>
    </row>
    <row r="56" spans="1:30" s="206" customFormat="1">
      <c r="A56" s="199" t="s">
        <v>354</v>
      </c>
      <c r="B56" s="199"/>
      <c r="C56" s="201" t="s">
        <v>8</v>
      </c>
      <c r="D56" s="201" t="s">
        <v>355</v>
      </c>
      <c r="E56" s="259">
        <v>30</v>
      </c>
      <c r="F56" s="205">
        <f>F57</f>
        <v>25</v>
      </c>
      <c r="G56" s="203"/>
      <c r="H56" s="272"/>
      <c r="I56" s="272"/>
      <c r="J56" s="272"/>
      <c r="K56" s="273"/>
      <c r="L56" s="272"/>
      <c r="M56" s="272"/>
      <c r="N56" s="272"/>
      <c r="O56" s="273"/>
      <c r="P56" s="272"/>
      <c r="Q56" s="272"/>
      <c r="R56" s="272"/>
      <c r="S56" s="273"/>
      <c r="T56" s="272"/>
      <c r="U56" s="272"/>
      <c r="V56" s="259"/>
      <c r="W56" s="273"/>
      <c r="X56" s="259">
        <v>30</v>
      </c>
      <c r="Y56" s="259">
        <v>30</v>
      </c>
      <c r="Z56" s="259">
        <v>40</v>
      </c>
      <c r="AA56" s="259"/>
      <c r="AB56" s="259">
        <v>200</v>
      </c>
      <c r="AC56" s="259">
        <v>200</v>
      </c>
    </row>
    <row r="57" spans="1:30" s="218" customFormat="1" ht="49.2">
      <c r="A57" s="207" t="s">
        <v>111</v>
      </c>
      <c r="B57" s="47" t="s">
        <v>298</v>
      </c>
      <c r="C57" s="208" t="s">
        <v>8</v>
      </c>
      <c r="D57" s="48">
        <v>25</v>
      </c>
      <c r="E57" s="274">
        <v>30</v>
      </c>
      <c r="F57" s="48">
        <v>25</v>
      </c>
      <c r="G57" s="210">
        <v>30</v>
      </c>
      <c r="H57" s="275"/>
      <c r="I57" s="275"/>
      <c r="J57" s="275"/>
      <c r="K57" s="213"/>
      <c r="L57" s="275"/>
      <c r="M57" s="275"/>
      <c r="N57" s="275"/>
      <c r="O57" s="213"/>
      <c r="P57" s="275"/>
      <c r="Q57" s="275"/>
      <c r="R57" s="275"/>
      <c r="S57" s="213"/>
      <c r="T57" s="275"/>
      <c r="U57" s="275"/>
      <c r="V57" s="276">
        <v>30</v>
      </c>
      <c r="W57" s="277" t="s">
        <v>356</v>
      </c>
      <c r="X57" s="20">
        <v>30</v>
      </c>
      <c r="Y57" s="20">
        <v>30</v>
      </c>
      <c r="Z57" s="20">
        <v>40</v>
      </c>
      <c r="AA57" s="20"/>
      <c r="AB57" s="20">
        <v>50</v>
      </c>
      <c r="AC57" s="20">
        <v>50</v>
      </c>
    </row>
    <row r="58" spans="1:30" s="230" customFormat="1">
      <c r="A58" s="199" t="s">
        <v>357</v>
      </c>
      <c r="B58" s="199"/>
      <c r="C58" s="201" t="s">
        <v>12</v>
      </c>
      <c r="D58" s="202" t="str">
        <f>D59</f>
        <v>25</v>
      </c>
      <c r="E58" s="259">
        <v>50</v>
      </c>
      <c r="F58" s="259">
        <f>F59</f>
        <v>50</v>
      </c>
      <c r="G58" s="203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59"/>
      <c r="W58" s="259"/>
      <c r="X58" s="259">
        <f t="shared" ref="X58:AC58" si="4">X59</f>
        <v>30</v>
      </c>
      <c r="Y58" s="259">
        <f t="shared" si="4"/>
        <v>30</v>
      </c>
      <c r="Z58" s="259">
        <f t="shared" si="4"/>
        <v>40</v>
      </c>
      <c r="AA58" s="259"/>
      <c r="AB58" s="259">
        <f t="shared" si="4"/>
        <v>200</v>
      </c>
      <c r="AC58" s="259">
        <f t="shared" si="4"/>
        <v>200</v>
      </c>
    </row>
    <row r="59" spans="1:30" s="223" customFormat="1" ht="49.2">
      <c r="A59" s="207" t="s">
        <v>111</v>
      </c>
      <c r="B59" s="47" t="s">
        <v>298</v>
      </c>
      <c r="C59" s="208" t="s">
        <v>12</v>
      </c>
      <c r="D59" s="208" t="s">
        <v>355</v>
      </c>
      <c r="E59" s="231">
        <v>50</v>
      </c>
      <c r="F59" s="231">
        <v>50</v>
      </c>
      <c r="G59" s="210">
        <v>60</v>
      </c>
      <c r="H59" s="279"/>
      <c r="I59" s="279"/>
      <c r="J59" s="279"/>
      <c r="K59" s="213"/>
      <c r="L59" s="279"/>
      <c r="M59" s="279"/>
      <c r="N59" s="279"/>
      <c r="O59" s="213"/>
      <c r="P59" s="279"/>
      <c r="Q59" s="279"/>
      <c r="R59" s="279"/>
      <c r="S59" s="213"/>
      <c r="T59" s="279"/>
      <c r="U59" s="279"/>
      <c r="V59" s="212">
        <v>60</v>
      </c>
      <c r="W59" s="213">
        <v>60</v>
      </c>
      <c r="X59" s="20">
        <v>30</v>
      </c>
      <c r="Y59" s="20">
        <v>30</v>
      </c>
      <c r="Z59" s="20">
        <v>40</v>
      </c>
      <c r="AA59" s="20"/>
      <c r="AB59" s="20">
        <v>200</v>
      </c>
      <c r="AC59" s="20">
        <v>200</v>
      </c>
    </row>
    <row r="60" spans="1:30" s="288" customFormat="1" hidden="1">
      <c r="A60" s="280" t="s">
        <v>358</v>
      </c>
      <c r="B60" s="281"/>
      <c r="C60" s="282" t="s">
        <v>13</v>
      </c>
      <c r="D60" s="282"/>
      <c r="E60" s="283"/>
      <c r="F60" s="283"/>
      <c r="G60" s="284"/>
      <c r="H60" s="285"/>
      <c r="I60" s="285"/>
      <c r="J60" s="285"/>
      <c r="K60" s="286"/>
      <c r="L60" s="285"/>
      <c r="M60" s="285"/>
      <c r="N60" s="285"/>
      <c r="O60" s="286"/>
      <c r="P60" s="285"/>
      <c r="Q60" s="285"/>
      <c r="R60" s="285"/>
      <c r="S60" s="286"/>
      <c r="T60" s="285"/>
      <c r="U60" s="285"/>
      <c r="V60" s="287"/>
      <c r="W60" s="284"/>
      <c r="X60" s="283"/>
      <c r="Y60" s="283"/>
      <c r="Z60" s="283"/>
      <c r="AA60" s="283"/>
      <c r="AB60" s="283"/>
      <c r="AC60" s="283"/>
    </row>
    <row r="61" spans="1:30" s="288" customFormat="1" ht="49.2" hidden="1">
      <c r="A61" s="219" t="s">
        <v>359</v>
      </c>
      <c r="B61" s="245" t="s">
        <v>360</v>
      </c>
      <c r="C61" s="242" t="s">
        <v>13</v>
      </c>
      <c r="D61" s="242"/>
      <c r="E61" s="289"/>
      <c r="F61" s="289"/>
      <c r="G61" s="238"/>
      <c r="H61" s="290"/>
      <c r="I61" s="290"/>
      <c r="J61" s="290"/>
      <c r="K61" s="291"/>
      <c r="L61" s="290"/>
      <c r="M61" s="290"/>
      <c r="N61" s="290"/>
      <c r="O61" s="291"/>
      <c r="P61" s="290"/>
      <c r="Q61" s="290"/>
      <c r="R61" s="290"/>
      <c r="S61" s="291"/>
      <c r="T61" s="290"/>
      <c r="U61" s="290"/>
      <c r="V61" s="237"/>
      <c r="W61" s="238"/>
      <c r="X61" s="289"/>
      <c r="Y61" s="289"/>
      <c r="Z61" s="289"/>
      <c r="AA61" s="289"/>
      <c r="AB61" s="289"/>
      <c r="AC61" s="289"/>
    </row>
    <row r="62" spans="1:30" s="296" customFormat="1" ht="49.2">
      <c r="A62" s="199" t="s">
        <v>361</v>
      </c>
      <c r="B62" s="292"/>
      <c r="C62" s="201" t="s">
        <v>4</v>
      </c>
      <c r="D62" s="201" t="s">
        <v>362</v>
      </c>
      <c r="E62" s="202">
        <v>53.5</v>
      </c>
      <c r="F62" s="202">
        <v>47</v>
      </c>
      <c r="G62" s="293">
        <f>W62</f>
        <v>84.66</v>
      </c>
      <c r="H62" s="294"/>
      <c r="I62" s="294"/>
      <c r="J62" s="294"/>
      <c r="K62" s="294"/>
      <c r="L62" s="294"/>
      <c r="M62" s="294"/>
      <c r="N62" s="294"/>
      <c r="O62" s="294"/>
      <c r="P62" s="294"/>
      <c r="Q62" s="294"/>
      <c r="R62" s="294"/>
      <c r="S62" s="294"/>
      <c r="T62" s="294"/>
      <c r="U62" s="294"/>
      <c r="V62" s="202">
        <v>84.66</v>
      </c>
      <c r="W62" s="293">
        <v>84.66</v>
      </c>
      <c r="X62" s="295">
        <v>88.87</v>
      </c>
      <c r="Y62" s="228"/>
      <c r="Z62" s="228"/>
      <c r="AA62" s="228"/>
      <c r="AB62" s="228"/>
      <c r="AC62" s="228"/>
    </row>
    <row r="63" spans="1:30" s="223" customFormat="1" ht="29.25" customHeight="1">
      <c r="A63" s="297" t="s">
        <v>363</v>
      </c>
      <c r="B63" s="47" t="s">
        <v>298</v>
      </c>
      <c r="C63" s="208" t="s">
        <v>4</v>
      </c>
      <c r="D63" s="208" t="s">
        <v>364</v>
      </c>
      <c r="E63" s="231">
        <v>70</v>
      </c>
      <c r="F63" s="231">
        <v>60</v>
      </c>
      <c r="G63" s="210">
        <f>W63</f>
        <v>100</v>
      </c>
      <c r="H63" s="279"/>
      <c r="I63" s="279"/>
      <c r="J63" s="279"/>
      <c r="K63" s="213"/>
      <c r="L63" s="279"/>
      <c r="M63" s="279"/>
      <c r="N63" s="279"/>
      <c r="O63" s="213"/>
      <c r="P63" s="279"/>
      <c r="Q63" s="279"/>
      <c r="R63" s="279"/>
      <c r="S63" s="213"/>
      <c r="T63" s="279"/>
      <c r="U63" s="279"/>
      <c r="V63" s="212">
        <v>100</v>
      </c>
      <c r="W63" s="213">
        <f>V63</f>
        <v>100</v>
      </c>
      <c r="X63" s="49">
        <v>100</v>
      </c>
      <c r="Y63" s="49"/>
      <c r="Z63" s="49"/>
      <c r="AA63" s="49"/>
      <c r="AB63" s="49"/>
      <c r="AC63" s="49"/>
    </row>
    <row r="64" spans="1:30" s="223" customFormat="1" ht="214.5" customHeight="1">
      <c r="A64" s="207" t="s">
        <v>365</v>
      </c>
      <c r="B64" s="47" t="s">
        <v>298</v>
      </c>
      <c r="C64" s="208" t="s">
        <v>4</v>
      </c>
      <c r="D64" s="208" t="s">
        <v>366</v>
      </c>
      <c r="E64" s="231">
        <v>37</v>
      </c>
      <c r="F64" s="231">
        <v>34</v>
      </c>
      <c r="G64" s="210">
        <f>W64</f>
        <v>100</v>
      </c>
      <c r="H64" s="279"/>
      <c r="I64" s="279"/>
      <c r="J64" s="279"/>
      <c r="K64" s="213"/>
      <c r="L64" s="279"/>
      <c r="M64" s="279"/>
      <c r="N64" s="279"/>
      <c r="O64" s="213"/>
      <c r="P64" s="279"/>
      <c r="Q64" s="279"/>
      <c r="R64" s="279"/>
      <c r="S64" s="213"/>
      <c r="T64" s="279"/>
      <c r="U64" s="279"/>
      <c r="V64" s="212">
        <v>100</v>
      </c>
      <c r="W64" s="213">
        <v>100</v>
      </c>
      <c r="X64" s="49">
        <v>77.75</v>
      </c>
      <c r="Y64" s="49">
        <v>100</v>
      </c>
      <c r="Z64" s="49"/>
      <c r="AA64" s="49"/>
      <c r="AB64" s="49"/>
      <c r="AC64" s="49"/>
      <c r="AD64" s="298" t="s">
        <v>367</v>
      </c>
    </row>
    <row r="65" spans="1:30" s="223" customFormat="1" ht="135">
      <c r="A65" s="207" t="s">
        <v>368</v>
      </c>
      <c r="B65" s="47" t="s">
        <v>298</v>
      </c>
      <c r="C65" s="208" t="s">
        <v>4</v>
      </c>
      <c r="D65" s="208"/>
      <c r="E65" s="299"/>
      <c r="F65" s="299">
        <v>15</v>
      </c>
      <c r="G65" s="210">
        <f>W65</f>
        <v>100</v>
      </c>
      <c r="H65" s="279"/>
      <c r="I65" s="279"/>
      <c r="J65" s="279"/>
      <c r="K65" s="213"/>
      <c r="L65" s="279"/>
      <c r="M65" s="279"/>
      <c r="N65" s="279"/>
      <c r="O65" s="213"/>
      <c r="P65" s="279"/>
      <c r="Q65" s="279"/>
      <c r="R65" s="279"/>
      <c r="S65" s="213"/>
      <c r="T65" s="279"/>
      <c r="U65" s="279"/>
      <c r="V65" s="212">
        <v>100</v>
      </c>
      <c r="W65" s="213">
        <f>V65</f>
        <v>100</v>
      </c>
      <c r="X65" s="49"/>
      <c r="Y65" s="49">
        <v>100</v>
      </c>
      <c r="Z65" s="49"/>
      <c r="AA65" s="49"/>
      <c r="AB65" s="49"/>
      <c r="AC65" s="49"/>
      <c r="AD65" s="298" t="s">
        <v>369</v>
      </c>
    </row>
    <row r="66" spans="1:30" s="223" customFormat="1" hidden="1">
      <c r="A66" s="300" t="s">
        <v>370</v>
      </c>
      <c r="B66" s="301" t="s">
        <v>298</v>
      </c>
      <c r="C66" s="302" t="s">
        <v>4</v>
      </c>
      <c r="D66" s="302" t="s">
        <v>371</v>
      </c>
      <c r="E66" s="241"/>
      <c r="F66" s="241"/>
      <c r="G66" s="213"/>
      <c r="H66" s="279"/>
      <c r="I66" s="279"/>
      <c r="J66" s="279"/>
      <c r="K66" s="213">
        <f t="shared" ref="K66" si="5">SUM(H66:J66)</f>
        <v>0</v>
      </c>
      <c r="L66" s="279"/>
      <c r="M66" s="279"/>
      <c r="N66" s="279"/>
      <c r="O66" s="213">
        <f t="shared" ref="O66" si="6">SUM(L66:N66)</f>
        <v>0</v>
      </c>
      <c r="P66" s="279"/>
      <c r="Q66" s="279"/>
      <c r="R66" s="279"/>
      <c r="S66" s="213">
        <f t="shared" ref="S66" si="7">SUM(P66:R66)</f>
        <v>0</v>
      </c>
      <c r="T66" s="279"/>
      <c r="U66" s="279"/>
      <c r="V66" s="212">
        <v>20</v>
      </c>
      <c r="W66" s="213">
        <f t="shared" ref="W66:W67" si="8">SUM(T66:V66)</f>
        <v>20</v>
      </c>
      <c r="X66" s="241"/>
      <c r="Y66" s="49"/>
      <c r="Z66" s="49"/>
      <c r="AA66" s="49"/>
      <c r="AB66" s="49"/>
      <c r="AC66" s="49"/>
    </row>
    <row r="67" spans="1:30" s="288" customFormat="1" ht="73.8" hidden="1">
      <c r="A67" s="300" t="s">
        <v>372</v>
      </c>
      <c r="B67" s="299" t="s">
        <v>373</v>
      </c>
      <c r="C67" s="302" t="s">
        <v>4</v>
      </c>
      <c r="D67" s="302" t="s">
        <v>371</v>
      </c>
      <c r="E67" s="241"/>
      <c r="F67" s="241"/>
      <c r="G67" s="213"/>
      <c r="H67" s="279"/>
      <c r="I67" s="279"/>
      <c r="J67" s="279"/>
      <c r="K67" s="303"/>
      <c r="L67" s="279"/>
      <c r="M67" s="279"/>
      <c r="N67" s="279"/>
      <c r="O67" s="303"/>
      <c r="P67" s="279"/>
      <c r="Q67" s="279"/>
      <c r="R67" s="279"/>
      <c r="S67" s="303"/>
      <c r="T67" s="279"/>
      <c r="U67" s="279"/>
      <c r="V67" s="212"/>
      <c r="W67" s="213">
        <f t="shared" si="8"/>
        <v>0</v>
      </c>
      <c r="X67" s="241"/>
      <c r="Y67" s="49"/>
      <c r="Z67" s="49"/>
      <c r="AA67" s="49"/>
      <c r="AB67" s="49"/>
      <c r="AC67" s="49"/>
    </row>
    <row r="68" spans="1:30" s="296" customFormat="1" ht="49.2">
      <c r="A68" s="199" t="s">
        <v>374</v>
      </c>
      <c r="B68" s="228"/>
      <c r="C68" s="201" t="s">
        <v>12</v>
      </c>
      <c r="D68" s="201"/>
      <c r="E68" s="228">
        <v>150</v>
      </c>
      <c r="F68" s="228">
        <f>F69</f>
        <v>100</v>
      </c>
      <c r="G68" s="203">
        <f>G69</f>
        <v>120</v>
      </c>
      <c r="H68" s="228"/>
      <c r="I68" s="228"/>
      <c r="J68" s="228"/>
      <c r="K68" s="228"/>
      <c r="L68" s="228"/>
      <c r="M68" s="259"/>
      <c r="N68" s="259"/>
      <c r="O68" s="259"/>
      <c r="P68" s="259"/>
      <c r="Q68" s="259"/>
      <c r="R68" s="259"/>
      <c r="S68" s="259"/>
      <c r="T68" s="259"/>
      <c r="U68" s="259"/>
      <c r="V68" s="259"/>
      <c r="W68" s="259"/>
      <c r="X68" s="228">
        <f>X69</f>
        <v>150</v>
      </c>
      <c r="Y68" s="259">
        <f>Y69</f>
        <v>150</v>
      </c>
      <c r="Z68" s="259">
        <f>Z69</f>
        <v>150</v>
      </c>
      <c r="AA68" s="259"/>
      <c r="AB68" s="259"/>
      <c r="AC68" s="259"/>
    </row>
    <row r="69" spans="1:30" s="223" customFormat="1" ht="24" customHeight="1">
      <c r="A69" s="207" t="s">
        <v>375</v>
      </c>
      <c r="B69" s="47" t="s">
        <v>298</v>
      </c>
      <c r="C69" s="208" t="s">
        <v>12</v>
      </c>
      <c r="D69" s="226"/>
      <c r="E69" s="231">
        <v>150</v>
      </c>
      <c r="F69" s="231">
        <v>100</v>
      </c>
      <c r="G69" s="210">
        <f>SUM(K69,O69,S69,W69)</f>
        <v>120</v>
      </c>
      <c r="H69" s="212"/>
      <c r="I69" s="212"/>
      <c r="J69" s="212"/>
      <c r="K69" s="213"/>
      <c r="L69" s="212"/>
      <c r="M69" s="212"/>
      <c r="N69" s="212">
        <v>50</v>
      </c>
      <c r="O69" s="213">
        <f>N69</f>
        <v>50</v>
      </c>
      <c r="P69" s="212"/>
      <c r="Q69" s="212"/>
      <c r="R69" s="212"/>
      <c r="S69" s="213"/>
      <c r="T69" s="212"/>
      <c r="U69" s="212"/>
      <c r="V69" s="212">
        <v>70</v>
      </c>
      <c r="W69" s="213">
        <f>V69</f>
        <v>70</v>
      </c>
      <c r="X69" s="49">
        <v>150</v>
      </c>
      <c r="Y69" s="49">
        <v>150</v>
      </c>
      <c r="Z69" s="49">
        <v>150</v>
      </c>
      <c r="AA69" s="49">
        <v>150</v>
      </c>
      <c r="AB69" s="49">
        <v>750</v>
      </c>
      <c r="AC69" s="49">
        <v>750</v>
      </c>
    </row>
    <row r="70" spans="1:30" s="216" customFormat="1" hidden="1">
      <c r="A70" s="907" t="s">
        <v>376</v>
      </c>
      <c r="B70" s="907"/>
      <c r="C70" s="907"/>
      <c r="D70" s="907"/>
      <c r="E70" s="907"/>
      <c r="F70" s="907"/>
      <c r="G70" s="907"/>
      <c r="H70" s="907"/>
      <c r="I70" s="907"/>
      <c r="J70" s="907"/>
      <c r="K70" s="907"/>
      <c r="L70" s="907"/>
      <c r="M70" s="907"/>
      <c r="N70" s="907"/>
      <c r="O70" s="907"/>
      <c r="P70" s="907"/>
      <c r="Q70" s="907"/>
      <c r="R70" s="907"/>
      <c r="S70" s="907"/>
      <c r="T70" s="907"/>
      <c r="U70" s="907"/>
      <c r="V70" s="907"/>
      <c r="W70" s="907"/>
      <c r="X70" s="907"/>
      <c r="Y70" s="907"/>
      <c r="Z70" s="907"/>
      <c r="AA70" s="907"/>
      <c r="AB70" s="907"/>
      <c r="AC70" s="907"/>
    </row>
    <row r="71" spans="1:30" s="216" customFormat="1" hidden="1">
      <c r="A71" s="908" t="s">
        <v>377</v>
      </c>
      <c r="B71" s="908"/>
      <c r="C71" s="908"/>
      <c r="D71" s="908"/>
      <c r="E71" s="908"/>
      <c r="F71" s="908"/>
      <c r="G71" s="908"/>
      <c r="H71" s="908"/>
      <c r="I71" s="908"/>
      <c r="J71" s="908"/>
      <c r="K71" s="908"/>
      <c r="L71" s="908"/>
      <c r="M71" s="908"/>
      <c r="N71" s="908"/>
      <c r="O71" s="908"/>
      <c r="P71" s="908"/>
      <c r="Q71" s="908"/>
      <c r="R71" s="908"/>
      <c r="S71" s="908"/>
      <c r="T71" s="908"/>
      <c r="U71" s="908"/>
      <c r="V71" s="908"/>
      <c r="W71" s="908"/>
      <c r="X71" s="908"/>
      <c r="Y71" s="908"/>
      <c r="Z71" s="908"/>
      <c r="AA71" s="908"/>
      <c r="AB71" s="908"/>
      <c r="AC71" s="908"/>
    </row>
    <row r="72" spans="1:30" s="230" customFormat="1" ht="49.2" hidden="1">
      <c r="A72" s="199" t="s">
        <v>378</v>
      </c>
      <c r="B72" s="199"/>
      <c r="C72" s="201" t="s">
        <v>4</v>
      </c>
      <c r="D72" s="201" t="s">
        <v>371</v>
      </c>
      <c r="E72" s="259">
        <v>100</v>
      </c>
      <c r="F72" s="259">
        <f>F73</f>
        <v>100</v>
      </c>
      <c r="G72" s="203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59"/>
      <c r="W72" s="259"/>
      <c r="X72" s="259">
        <f>X73</f>
        <v>0</v>
      </c>
      <c r="Y72" s="259">
        <f>Y73</f>
        <v>100</v>
      </c>
      <c r="Z72" s="259">
        <f t="shared" ref="Z72:AC72" si="9">Z73</f>
        <v>100</v>
      </c>
      <c r="AA72" s="259"/>
      <c r="AB72" s="259">
        <f t="shared" si="9"/>
        <v>100</v>
      </c>
      <c r="AC72" s="259">
        <f t="shared" si="9"/>
        <v>100</v>
      </c>
    </row>
    <row r="73" spans="1:30" s="216" customFormat="1" ht="73.8" hidden="1">
      <c r="A73" s="207" t="s">
        <v>379</v>
      </c>
      <c r="B73" s="47" t="s">
        <v>380</v>
      </c>
      <c r="C73" s="208" t="s">
        <v>4</v>
      </c>
      <c r="D73" s="208" t="s">
        <v>371</v>
      </c>
      <c r="E73" s="231">
        <v>100</v>
      </c>
      <c r="F73" s="231">
        <v>100</v>
      </c>
      <c r="G73" s="210"/>
      <c r="H73" s="279"/>
      <c r="I73" s="279"/>
      <c r="J73" s="279"/>
      <c r="K73" s="303"/>
      <c r="L73" s="279"/>
      <c r="M73" s="279"/>
      <c r="N73" s="279"/>
      <c r="O73" s="303"/>
      <c r="P73" s="279"/>
      <c r="Q73" s="279"/>
      <c r="R73" s="279"/>
      <c r="S73" s="303"/>
      <c r="T73" s="279"/>
      <c r="U73" s="279"/>
      <c r="V73" s="212"/>
      <c r="W73" s="213"/>
      <c r="X73" s="49">
        <f t="shared" ref="X73:AC73" si="10">W73</f>
        <v>0</v>
      </c>
      <c r="Y73" s="49">
        <v>100</v>
      </c>
      <c r="Z73" s="49">
        <f t="shared" si="10"/>
        <v>100</v>
      </c>
      <c r="AA73" s="49"/>
      <c r="AB73" s="49">
        <f>Z73</f>
        <v>100</v>
      </c>
      <c r="AC73" s="49">
        <f t="shared" si="10"/>
        <v>100</v>
      </c>
    </row>
    <row r="74" spans="1:30" s="216" customFormat="1" ht="73.8" hidden="1">
      <c r="A74" s="304" t="s">
        <v>381</v>
      </c>
      <c r="B74" s="305" t="s">
        <v>273</v>
      </c>
      <c r="C74" s="306" t="s">
        <v>4</v>
      </c>
      <c r="D74" s="306"/>
      <c r="E74" s="307"/>
      <c r="F74" s="307"/>
      <c r="G74" s="284"/>
      <c r="H74" s="285"/>
      <c r="I74" s="285"/>
      <c r="J74" s="285"/>
      <c r="K74" s="286"/>
      <c r="L74" s="285"/>
      <c r="M74" s="285"/>
      <c r="N74" s="285"/>
      <c r="O74" s="308"/>
      <c r="P74" s="285"/>
      <c r="Q74" s="285"/>
      <c r="R74" s="285"/>
      <c r="S74" s="286"/>
      <c r="T74" s="285"/>
      <c r="U74" s="285"/>
      <c r="V74" s="287"/>
      <c r="W74" s="284"/>
      <c r="X74" s="309"/>
      <c r="Y74" s="309"/>
      <c r="Z74" s="309"/>
      <c r="AA74" s="309"/>
      <c r="AB74" s="309"/>
      <c r="AC74" s="309"/>
    </row>
    <row r="75" spans="1:30" s="230" customFormat="1" ht="49.2" hidden="1">
      <c r="A75" s="199" t="s">
        <v>382</v>
      </c>
      <c r="B75" s="199"/>
      <c r="C75" s="310" t="s">
        <v>383</v>
      </c>
      <c r="D75" s="310" t="s">
        <v>384</v>
      </c>
      <c r="E75" s="259">
        <v>15</v>
      </c>
      <c r="F75" s="259">
        <f>F76</f>
        <v>15</v>
      </c>
      <c r="G75" s="203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59"/>
      <c r="W75" s="259"/>
      <c r="X75" s="259">
        <f t="shared" ref="X75:AC75" si="11">X76</f>
        <v>18</v>
      </c>
      <c r="Y75" s="259">
        <f t="shared" si="11"/>
        <v>18</v>
      </c>
      <c r="Z75" s="259">
        <f t="shared" si="11"/>
        <v>18</v>
      </c>
      <c r="AA75" s="259"/>
      <c r="AB75" s="259">
        <f t="shared" si="11"/>
        <v>18</v>
      </c>
      <c r="AC75" s="259">
        <f t="shared" si="11"/>
        <v>18</v>
      </c>
    </row>
    <row r="76" spans="1:30" s="216" customFormat="1" ht="73.8" hidden="1">
      <c r="A76" s="207" t="s">
        <v>385</v>
      </c>
      <c r="B76" s="47" t="s">
        <v>386</v>
      </c>
      <c r="C76" s="311" t="s">
        <v>383</v>
      </c>
      <c r="D76" s="311" t="s">
        <v>384</v>
      </c>
      <c r="E76" s="231">
        <v>15</v>
      </c>
      <c r="F76" s="231">
        <v>15</v>
      </c>
      <c r="G76" s="210"/>
      <c r="H76" s="275"/>
      <c r="I76" s="275"/>
      <c r="J76" s="275"/>
      <c r="K76" s="312"/>
      <c r="L76" s="275"/>
      <c r="M76" s="275"/>
      <c r="N76" s="275"/>
      <c r="O76" s="312"/>
      <c r="P76" s="275"/>
      <c r="Q76" s="275"/>
      <c r="R76" s="275"/>
      <c r="S76" s="312"/>
      <c r="T76" s="275"/>
      <c r="U76" s="275"/>
      <c r="V76" s="212"/>
      <c r="W76" s="210"/>
      <c r="X76" s="49">
        <v>18</v>
      </c>
      <c r="Y76" s="49">
        <v>18</v>
      </c>
      <c r="Z76" s="49">
        <v>18</v>
      </c>
      <c r="AA76" s="49"/>
      <c r="AB76" s="49">
        <v>18</v>
      </c>
      <c r="AC76" s="49">
        <v>18</v>
      </c>
    </row>
    <row r="77" spans="1:30" s="216" customFormat="1" ht="49.2" hidden="1">
      <c r="A77" s="313" t="s">
        <v>387</v>
      </c>
      <c r="B77" s="314" t="s">
        <v>388</v>
      </c>
      <c r="C77" s="315" t="s">
        <v>389</v>
      </c>
      <c r="D77" s="315" t="s">
        <v>390</v>
      </c>
      <c r="E77" s="316">
        <v>3</v>
      </c>
      <c r="F77" s="316">
        <v>3</v>
      </c>
      <c r="G77" s="210"/>
      <c r="H77" s="275"/>
      <c r="I77" s="275"/>
      <c r="J77" s="275"/>
      <c r="K77" s="312"/>
      <c r="L77" s="275"/>
      <c r="M77" s="275"/>
      <c r="N77" s="275"/>
      <c r="O77" s="312"/>
      <c r="P77" s="275"/>
      <c r="Q77" s="275"/>
      <c r="R77" s="275"/>
      <c r="S77" s="312"/>
      <c r="T77" s="275"/>
      <c r="U77" s="275"/>
      <c r="V77" s="212"/>
      <c r="W77" s="210"/>
      <c r="X77" s="49"/>
      <c r="Y77" s="49"/>
      <c r="Z77" s="49"/>
      <c r="AA77" s="49"/>
      <c r="AB77" s="49"/>
      <c r="AC77" s="49"/>
    </row>
    <row r="78" spans="1:30" s="320" customFormat="1" ht="46.5" hidden="1" customHeight="1">
      <c r="A78" s="247" t="s">
        <v>391</v>
      </c>
      <c r="B78" s="247"/>
      <c r="C78" s="249" t="s">
        <v>7</v>
      </c>
      <c r="D78" s="249"/>
      <c r="E78" s="317"/>
      <c r="F78" s="317"/>
      <c r="G78" s="318">
        <v>3</v>
      </c>
      <c r="H78" s="249"/>
      <c r="I78" s="249"/>
      <c r="J78" s="249"/>
      <c r="K78" s="249"/>
      <c r="L78" s="249"/>
      <c r="M78" s="249"/>
      <c r="N78" s="249"/>
      <c r="O78" s="249"/>
      <c r="P78" s="250"/>
      <c r="Q78" s="250"/>
      <c r="R78" s="250"/>
      <c r="S78" s="250"/>
      <c r="T78" s="249"/>
      <c r="U78" s="249"/>
      <c r="V78" s="250"/>
      <c r="W78" s="250"/>
      <c r="X78" s="250"/>
      <c r="Y78" s="250"/>
      <c r="Z78" s="250"/>
      <c r="AA78" s="250"/>
      <c r="AB78" s="250"/>
      <c r="AC78" s="319"/>
    </row>
    <row r="79" spans="1:30" s="216" customFormat="1" ht="49.2" hidden="1">
      <c r="A79" s="207" t="s">
        <v>392</v>
      </c>
      <c r="B79" s="47" t="s">
        <v>388</v>
      </c>
      <c r="C79" s="208"/>
      <c r="D79" s="226"/>
      <c r="E79" s="321"/>
      <c r="F79" s="321"/>
      <c r="G79" s="210"/>
      <c r="H79" s="322"/>
      <c r="I79" s="322"/>
      <c r="J79" s="322"/>
      <c r="K79" s="277"/>
      <c r="L79" s="322"/>
      <c r="M79" s="322"/>
      <c r="N79" s="322"/>
      <c r="O79" s="277"/>
      <c r="P79" s="212"/>
      <c r="Q79" s="212"/>
      <c r="R79" s="212"/>
      <c r="S79" s="213"/>
      <c r="T79" s="322"/>
      <c r="U79" s="322"/>
      <c r="V79" s="212"/>
      <c r="W79" s="213"/>
      <c r="X79" s="49"/>
      <c r="Y79" s="49"/>
      <c r="Z79" s="49"/>
      <c r="AA79" s="49"/>
      <c r="AB79" s="49"/>
      <c r="AC79" s="215"/>
    </row>
    <row r="80" spans="1:30" s="216" customFormat="1" ht="49.2" hidden="1">
      <c r="A80" s="207" t="s">
        <v>393</v>
      </c>
      <c r="B80" s="47" t="s">
        <v>388</v>
      </c>
      <c r="C80" s="208"/>
      <c r="D80" s="226"/>
      <c r="E80" s="323"/>
      <c r="F80" s="323"/>
      <c r="G80" s="210"/>
      <c r="H80" s="212"/>
      <c r="I80" s="212"/>
      <c r="J80" s="212"/>
      <c r="K80" s="213"/>
      <c r="L80" s="212"/>
      <c r="M80" s="212"/>
      <c r="N80" s="212"/>
      <c r="O80" s="213"/>
      <c r="P80" s="212"/>
      <c r="Q80" s="212"/>
      <c r="R80" s="212"/>
      <c r="S80" s="213"/>
      <c r="T80" s="212"/>
      <c r="U80" s="212"/>
      <c r="V80" s="212"/>
      <c r="W80" s="213"/>
      <c r="X80" s="49"/>
      <c r="Y80" s="49"/>
      <c r="Z80" s="49"/>
      <c r="AA80" s="49"/>
      <c r="AB80" s="49"/>
      <c r="AC80" s="215"/>
    </row>
    <row r="81" spans="1:29" s="230" customFormat="1" ht="49.2" hidden="1">
      <c r="A81" s="199" t="s">
        <v>394</v>
      </c>
      <c r="B81" s="200"/>
      <c r="C81" s="201" t="s">
        <v>237</v>
      </c>
      <c r="D81" s="202" t="str">
        <f>D82</f>
        <v>88</v>
      </c>
      <c r="E81" s="259">
        <v>89</v>
      </c>
      <c r="F81" s="259">
        <f>F82</f>
        <v>89</v>
      </c>
      <c r="G81" s="203"/>
      <c r="H81" s="272"/>
      <c r="I81" s="272"/>
      <c r="J81" s="272"/>
      <c r="K81" s="272"/>
      <c r="L81" s="272"/>
      <c r="M81" s="272"/>
      <c r="N81" s="272"/>
      <c r="O81" s="272"/>
      <c r="P81" s="278"/>
      <c r="Q81" s="259"/>
      <c r="R81" s="259"/>
      <c r="S81" s="259"/>
      <c r="T81" s="272"/>
      <c r="U81" s="201"/>
      <c r="V81" s="278"/>
      <c r="W81" s="259"/>
      <c r="X81" s="259">
        <f>X82</f>
        <v>90</v>
      </c>
      <c r="Y81" s="259">
        <f>Y82</f>
        <v>91</v>
      </c>
      <c r="Z81" s="259">
        <f>Z82</f>
        <v>92</v>
      </c>
      <c r="AA81" s="259"/>
      <c r="AB81" s="259"/>
      <c r="AC81" s="259"/>
    </row>
    <row r="82" spans="1:29" s="216" customFormat="1" ht="49.2" hidden="1">
      <c r="A82" s="207" t="s">
        <v>395</v>
      </c>
      <c r="B82" s="47" t="s">
        <v>396</v>
      </c>
      <c r="C82" s="208" t="s">
        <v>237</v>
      </c>
      <c r="D82" s="208" t="s">
        <v>397</v>
      </c>
      <c r="E82" s="231">
        <v>89</v>
      </c>
      <c r="F82" s="231">
        <v>89</v>
      </c>
      <c r="G82" s="210"/>
      <c r="H82" s="275"/>
      <c r="I82" s="275"/>
      <c r="J82" s="275"/>
      <c r="K82" s="312"/>
      <c r="L82" s="275"/>
      <c r="M82" s="275"/>
      <c r="N82" s="275"/>
      <c r="O82" s="312"/>
      <c r="P82" s="279"/>
      <c r="Q82" s="212"/>
      <c r="R82" s="212"/>
      <c r="S82" s="213"/>
      <c r="T82" s="275"/>
      <c r="U82" s="322"/>
      <c r="V82" s="279"/>
      <c r="W82" s="213"/>
      <c r="X82" s="20">
        <v>90</v>
      </c>
      <c r="Y82" s="20">
        <v>91</v>
      </c>
      <c r="Z82" s="20">
        <v>92</v>
      </c>
      <c r="AA82" s="20"/>
      <c r="AB82" s="20"/>
      <c r="AC82" s="20"/>
    </row>
    <row r="83" spans="1:29" s="216" customFormat="1">
      <c r="A83" s="324"/>
      <c r="B83" s="325"/>
      <c r="C83" s="326"/>
      <c r="D83" s="326"/>
      <c r="E83" s="327"/>
      <c r="F83" s="327"/>
      <c r="G83" s="328"/>
      <c r="H83" s="329"/>
      <c r="I83" s="329"/>
      <c r="J83" s="329"/>
      <c r="K83" s="329"/>
      <c r="L83" s="329"/>
      <c r="M83" s="329"/>
      <c r="N83" s="329"/>
      <c r="O83" s="329"/>
      <c r="P83" s="330"/>
      <c r="Q83" s="327"/>
      <c r="R83" s="327"/>
      <c r="S83" s="327"/>
      <c r="T83" s="329"/>
      <c r="U83" s="326"/>
      <c r="V83" s="330"/>
      <c r="W83" s="327"/>
      <c r="X83" s="331"/>
      <c r="Y83" s="331"/>
      <c r="Z83" s="331"/>
      <c r="AA83" s="331"/>
      <c r="AB83" s="331"/>
      <c r="AC83" s="331"/>
    </row>
    <row r="84" spans="1:29" s="216" customFormat="1">
      <c r="E84" s="332"/>
      <c r="F84" s="332"/>
      <c r="G84" s="333"/>
      <c r="H84" s="334"/>
      <c r="I84" s="334"/>
      <c r="J84" s="334"/>
      <c r="K84" s="335"/>
      <c r="L84" s="334"/>
      <c r="M84" s="334"/>
      <c r="N84" s="334"/>
      <c r="O84" s="335"/>
      <c r="P84" s="334"/>
      <c r="Q84" s="334"/>
      <c r="R84" s="334"/>
      <c r="S84" s="335"/>
      <c r="T84" s="334"/>
      <c r="U84" s="334"/>
      <c r="V84" s="336"/>
      <c r="W84" s="333"/>
      <c r="X84" s="337"/>
      <c r="Y84" s="337"/>
      <c r="Z84" s="337"/>
      <c r="AA84" s="337"/>
      <c r="AB84" s="337"/>
      <c r="AC84" s="337"/>
    </row>
    <row r="85" spans="1:29" s="216" customFormat="1">
      <c r="E85" s="338"/>
      <c r="F85" s="338"/>
      <c r="G85" s="339"/>
      <c r="H85" s="340"/>
      <c r="I85" s="340"/>
      <c r="J85" s="340"/>
      <c r="K85" s="341"/>
      <c r="L85" s="340"/>
      <c r="M85" s="340"/>
      <c r="N85" s="340"/>
      <c r="O85" s="341"/>
      <c r="P85" s="340"/>
      <c r="Q85" s="340"/>
      <c r="R85" s="340"/>
      <c r="S85" s="341"/>
      <c r="T85" s="342"/>
      <c r="U85" s="342"/>
      <c r="V85" s="343"/>
      <c r="W85" s="344"/>
    </row>
    <row r="86" spans="1:29" s="187" customFormat="1">
      <c r="E86" s="345"/>
      <c r="F86" s="345"/>
      <c r="G86" s="346"/>
      <c r="H86" s="340"/>
      <c r="I86" s="340"/>
      <c r="J86" s="340"/>
      <c r="K86" s="341"/>
      <c r="L86" s="340"/>
      <c r="M86" s="340"/>
      <c r="N86" s="340"/>
      <c r="O86" s="341"/>
      <c r="P86" s="340"/>
      <c r="Q86" s="340"/>
      <c r="R86" s="340"/>
      <c r="S86" s="341"/>
      <c r="T86" s="342"/>
      <c r="U86" s="342"/>
      <c r="V86" s="343"/>
      <c r="W86" s="344"/>
    </row>
    <row r="87" spans="1:29" s="216" customFormat="1">
      <c r="E87" s="347"/>
      <c r="F87" s="347"/>
      <c r="G87" s="339"/>
      <c r="H87" s="340"/>
      <c r="I87" s="340"/>
      <c r="J87" s="340"/>
      <c r="K87" s="341"/>
      <c r="L87" s="340"/>
      <c r="M87" s="340"/>
      <c r="N87" s="340"/>
      <c r="O87" s="341"/>
      <c r="P87" s="340"/>
      <c r="Q87" s="340"/>
      <c r="R87" s="340"/>
      <c r="S87" s="341"/>
      <c r="T87" s="342"/>
      <c r="U87" s="342"/>
      <c r="V87" s="343"/>
      <c r="W87" s="344"/>
      <c r="X87" s="348"/>
      <c r="Y87" s="348"/>
      <c r="Z87" s="348"/>
      <c r="AA87" s="348"/>
      <c r="AB87" s="348"/>
      <c r="AC87" s="348"/>
    </row>
    <row r="88" spans="1:29" s="187" customFormat="1">
      <c r="E88" s="349"/>
      <c r="F88" s="349"/>
      <c r="G88" s="346"/>
      <c r="H88" s="342"/>
      <c r="I88" s="342"/>
      <c r="J88" s="342"/>
      <c r="K88" s="350"/>
      <c r="L88" s="342"/>
      <c r="M88" s="342"/>
      <c r="N88" s="342"/>
      <c r="O88" s="350"/>
      <c r="P88" s="342"/>
      <c r="Q88" s="342"/>
      <c r="R88" s="342"/>
      <c r="S88" s="350"/>
      <c r="T88" s="342"/>
      <c r="U88" s="342"/>
      <c r="V88" s="351"/>
      <c r="W88" s="346"/>
      <c r="X88" s="352"/>
      <c r="Y88" s="352"/>
      <c r="Z88" s="352"/>
      <c r="AA88" s="352"/>
      <c r="AB88" s="352"/>
      <c r="AC88" s="352"/>
    </row>
    <row r="89" spans="1:29">
      <c r="A89" s="353"/>
      <c r="B89" s="353"/>
      <c r="C89" s="326"/>
      <c r="D89" s="326"/>
      <c r="E89" s="326"/>
      <c r="F89" s="326"/>
      <c r="G89" s="341"/>
      <c r="H89" s="340"/>
      <c r="I89" s="340"/>
      <c r="J89" s="340"/>
      <c r="K89" s="341"/>
      <c r="L89" s="340"/>
      <c r="M89" s="340"/>
      <c r="N89" s="340"/>
      <c r="O89" s="341"/>
      <c r="P89" s="340"/>
      <c r="Q89" s="340"/>
      <c r="R89" s="340"/>
      <c r="S89" s="341"/>
      <c r="T89" s="340"/>
      <c r="U89" s="340"/>
      <c r="V89" s="340"/>
      <c r="W89" s="341"/>
    </row>
    <row r="90" spans="1:29">
      <c r="A90" s="354"/>
      <c r="B90" s="216"/>
      <c r="C90" s="326"/>
      <c r="D90" s="326"/>
      <c r="E90" s="326"/>
      <c r="F90" s="326"/>
      <c r="G90" s="341"/>
      <c r="H90" s="340"/>
      <c r="I90" s="340"/>
      <c r="J90" s="340"/>
      <c r="K90" s="341"/>
      <c r="L90" s="340"/>
      <c r="M90" s="340"/>
      <c r="N90" s="340"/>
      <c r="O90" s="341"/>
      <c r="P90" s="340"/>
      <c r="Q90" s="340"/>
      <c r="R90" s="340"/>
      <c r="S90" s="341"/>
      <c r="T90" s="340"/>
      <c r="U90" s="340"/>
      <c r="V90" s="340"/>
      <c r="W90" s="341"/>
    </row>
    <row r="91" spans="1:29">
      <c r="A91" s="353"/>
      <c r="B91" s="353"/>
      <c r="C91" s="326"/>
      <c r="D91" s="326"/>
      <c r="E91" s="326"/>
      <c r="F91" s="326"/>
      <c r="G91" s="341"/>
      <c r="H91" s="340"/>
      <c r="I91" s="340"/>
      <c r="J91" s="340"/>
      <c r="K91" s="341"/>
      <c r="L91" s="340"/>
      <c r="M91" s="340"/>
      <c r="N91" s="340"/>
      <c r="O91" s="341"/>
      <c r="P91" s="340"/>
      <c r="Q91" s="340"/>
      <c r="R91" s="340"/>
      <c r="S91" s="341"/>
      <c r="T91" s="340"/>
      <c r="U91" s="340"/>
      <c r="V91" s="340"/>
      <c r="W91" s="341"/>
    </row>
    <row r="92" spans="1:29">
      <c r="A92" s="354"/>
      <c r="B92" s="216"/>
      <c r="C92" s="326"/>
      <c r="D92" s="326"/>
      <c r="E92" s="326"/>
      <c r="F92" s="326"/>
      <c r="G92" s="341"/>
      <c r="H92" s="340"/>
      <c r="I92" s="340"/>
      <c r="J92" s="340"/>
      <c r="K92" s="341"/>
      <c r="L92" s="340"/>
      <c r="M92" s="340"/>
      <c r="N92" s="340"/>
      <c r="O92" s="341"/>
      <c r="P92" s="340"/>
      <c r="Q92" s="340"/>
      <c r="R92" s="340"/>
      <c r="S92" s="341"/>
      <c r="T92" s="340"/>
      <c r="U92" s="340"/>
      <c r="V92" s="340"/>
      <c r="W92" s="341"/>
    </row>
    <row r="93" spans="1:29" s="176" customFormat="1">
      <c r="A93" s="355"/>
      <c r="B93" s="355"/>
      <c r="C93" s="356"/>
      <c r="D93" s="356"/>
      <c r="E93" s="326"/>
      <c r="F93" s="326"/>
      <c r="G93" s="341"/>
      <c r="H93" s="340"/>
      <c r="I93" s="340"/>
      <c r="J93" s="340"/>
      <c r="K93" s="341"/>
      <c r="L93" s="340"/>
      <c r="M93" s="340"/>
      <c r="N93" s="340"/>
      <c r="O93" s="341"/>
      <c r="P93" s="340"/>
      <c r="Q93" s="340"/>
      <c r="R93" s="340"/>
      <c r="S93" s="341"/>
      <c r="T93" s="340"/>
      <c r="U93" s="340"/>
      <c r="V93" s="340"/>
      <c r="W93" s="341"/>
    </row>
    <row r="94" spans="1:29" s="176" customFormat="1">
      <c r="A94" s="357"/>
      <c r="B94" s="187"/>
      <c r="C94" s="356"/>
      <c r="D94" s="356"/>
      <c r="E94" s="326"/>
      <c r="F94" s="326"/>
      <c r="G94" s="341"/>
      <c r="H94" s="340"/>
      <c r="I94" s="340"/>
      <c r="J94" s="340"/>
      <c r="K94" s="341"/>
      <c r="L94" s="340"/>
      <c r="M94" s="340"/>
      <c r="N94" s="340"/>
      <c r="O94" s="341"/>
      <c r="P94" s="340"/>
      <c r="Q94" s="340"/>
      <c r="R94" s="340"/>
      <c r="S94" s="341"/>
      <c r="T94" s="340"/>
      <c r="U94" s="340"/>
      <c r="V94" s="340"/>
      <c r="W94" s="341"/>
    </row>
    <row r="95" spans="1:29">
      <c r="A95" s="353"/>
      <c r="B95" s="353"/>
      <c r="C95" s="326"/>
      <c r="D95" s="326"/>
      <c r="E95" s="326"/>
      <c r="F95" s="326"/>
      <c r="G95" s="341"/>
      <c r="H95" s="340"/>
      <c r="I95" s="340"/>
      <c r="J95" s="340"/>
      <c r="K95" s="341"/>
      <c r="L95" s="340"/>
      <c r="M95" s="340"/>
      <c r="N95" s="340"/>
      <c r="O95" s="341"/>
      <c r="P95" s="340"/>
      <c r="Q95" s="340"/>
      <c r="R95" s="340"/>
      <c r="S95" s="341"/>
      <c r="T95" s="340"/>
      <c r="U95" s="340"/>
      <c r="V95" s="340"/>
      <c r="W95" s="341"/>
    </row>
    <row r="96" spans="1:29">
      <c r="A96" s="354"/>
      <c r="B96" s="216"/>
      <c r="C96" s="326"/>
      <c r="D96" s="326"/>
      <c r="E96" s="326"/>
      <c r="F96" s="326"/>
      <c r="G96" s="341"/>
      <c r="H96" s="340"/>
      <c r="I96" s="340"/>
      <c r="J96" s="340"/>
      <c r="K96" s="341"/>
      <c r="L96" s="340"/>
      <c r="M96" s="340"/>
      <c r="N96" s="340"/>
      <c r="O96" s="341"/>
      <c r="P96" s="340"/>
      <c r="Q96" s="340"/>
      <c r="R96" s="340"/>
      <c r="S96" s="341"/>
      <c r="T96" s="340"/>
      <c r="U96" s="340"/>
      <c r="V96" s="340"/>
      <c r="W96" s="341"/>
    </row>
    <row r="97" spans="1:23" s="176" customFormat="1">
      <c r="A97" s="355"/>
      <c r="B97" s="355"/>
      <c r="C97" s="356"/>
      <c r="D97" s="356"/>
      <c r="E97" s="326"/>
      <c r="F97" s="326"/>
      <c r="G97" s="341"/>
      <c r="H97" s="340"/>
      <c r="I97" s="340"/>
      <c r="J97" s="340"/>
      <c r="K97" s="341"/>
      <c r="L97" s="340"/>
      <c r="M97" s="340"/>
      <c r="N97" s="340"/>
      <c r="O97" s="341"/>
      <c r="P97" s="340"/>
      <c r="Q97" s="340"/>
      <c r="R97" s="340"/>
      <c r="S97" s="341"/>
      <c r="T97" s="340"/>
      <c r="U97" s="340"/>
      <c r="V97" s="340"/>
      <c r="W97" s="341"/>
    </row>
    <row r="98" spans="1:23" s="176" customFormat="1">
      <c r="A98" s="357"/>
      <c r="B98" s="187"/>
      <c r="C98" s="356"/>
      <c r="D98" s="356"/>
      <c r="E98" s="326"/>
      <c r="F98" s="326"/>
      <c r="G98" s="341"/>
      <c r="H98" s="340"/>
      <c r="I98" s="340"/>
      <c r="J98" s="340"/>
      <c r="K98" s="341"/>
      <c r="L98" s="340"/>
      <c r="M98" s="340"/>
      <c r="N98" s="340"/>
      <c r="O98" s="341"/>
      <c r="P98" s="340"/>
      <c r="Q98" s="340"/>
      <c r="R98" s="340"/>
      <c r="S98" s="341"/>
      <c r="T98" s="340"/>
      <c r="U98" s="340"/>
      <c r="V98" s="340"/>
      <c r="W98" s="341"/>
    </row>
    <row r="99" spans="1:23">
      <c r="A99" s="353"/>
      <c r="B99" s="353"/>
      <c r="C99" s="326"/>
      <c r="D99" s="326"/>
      <c r="E99" s="326"/>
      <c r="F99" s="326"/>
      <c r="G99" s="341"/>
      <c r="H99" s="340"/>
      <c r="I99" s="340"/>
      <c r="J99" s="340"/>
      <c r="K99" s="341"/>
      <c r="L99" s="340"/>
      <c r="M99" s="340"/>
      <c r="N99" s="340"/>
      <c r="O99" s="341"/>
      <c r="P99" s="340"/>
      <c r="Q99" s="340"/>
      <c r="R99" s="340"/>
      <c r="S99" s="341"/>
      <c r="T99" s="340"/>
      <c r="U99" s="340"/>
      <c r="V99" s="340"/>
      <c r="W99" s="341"/>
    </row>
    <row r="100" spans="1:23">
      <c r="A100" s="354"/>
      <c r="B100" s="216"/>
      <c r="C100" s="326"/>
      <c r="D100" s="326"/>
      <c r="E100" s="326"/>
      <c r="F100" s="326"/>
      <c r="G100" s="341"/>
      <c r="H100" s="340"/>
      <c r="I100" s="340"/>
      <c r="J100" s="340"/>
      <c r="K100" s="341"/>
      <c r="L100" s="340"/>
      <c r="M100" s="340"/>
      <c r="N100" s="340"/>
      <c r="O100" s="341"/>
      <c r="P100" s="340"/>
      <c r="Q100" s="340"/>
      <c r="R100" s="340"/>
      <c r="S100" s="341"/>
      <c r="T100" s="340"/>
      <c r="U100" s="340"/>
      <c r="V100" s="340"/>
      <c r="W100" s="341"/>
    </row>
    <row r="101" spans="1:23">
      <c r="A101" s="353"/>
      <c r="B101" s="353"/>
      <c r="C101" s="326"/>
      <c r="D101" s="326"/>
      <c r="E101" s="326"/>
      <c r="F101" s="326"/>
      <c r="G101" s="341"/>
      <c r="H101" s="340"/>
      <c r="I101" s="340"/>
      <c r="J101" s="340"/>
      <c r="K101" s="341"/>
      <c r="L101" s="340"/>
      <c r="M101" s="340"/>
      <c r="N101" s="340"/>
      <c r="O101" s="341"/>
      <c r="P101" s="340"/>
      <c r="Q101" s="340"/>
      <c r="R101" s="340"/>
      <c r="S101" s="341"/>
      <c r="T101" s="340"/>
      <c r="U101" s="340"/>
      <c r="V101" s="340"/>
      <c r="W101" s="341"/>
    </row>
    <row r="102" spans="1:23">
      <c r="A102" s="354"/>
      <c r="B102" s="216"/>
      <c r="C102" s="326"/>
      <c r="D102" s="326"/>
      <c r="E102" s="326"/>
      <c r="F102" s="326"/>
      <c r="G102" s="341"/>
      <c r="H102" s="340"/>
      <c r="I102" s="340"/>
      <c r="J102" s="340"/>
      <c r="K102" s="341"/>
      <c r="L102" s="340"/>
      <c r="M102" s="340"/>
      <c r="N102" s="340"/>
      <c r="O102" s="341"/>
      <c r="P102" s="340"/>
      <c r="Q102" s="340"/>
      <c r="R102" s="340"/>
      <c r="S102" s="341"/>
      <c r="T102" s="340"/>
      <c r="U102" s="340"/>
      <c r="V102" s="340"/>
      <c r="W102" s="341"/>
    </row>
    <row r="103" spans="1:23">
      <c r="A103" s="355"/>
      <c r="B103" s="355"/>
      <c r="C103" s="358"/>
      <c r="D103" s="358"/>
      <c r="E103" s="359"/>
      <c r="F103" s="359"/>
      <c r="G103" s="360"/>
      <c r="H103" s="361"/>
      <c r="I103" s="361"/>
      <c r="J103" s="361"/>
      <c r="K103" s="360"/>
      <c r="L103" s="361"/>
      <c r="M103" s="361"/>
      <c r="N103" s="361"/>
      <c r="O103" s="360"/>
      <c r="P103" s="361"/>
      <c r="Q103" s="361"/>
      <c r="R103" s="361"/>
      <c r="S103" s="360"/>
      <c r="T103" s="361"/>
      <c r="U103" s="361"/>
      <c r="V103" s="361"/>
      <c r="W103" s="360"/>
    </row>
    <row r="104" spans="1:23" s="176" customFormat="1">
      <c r="A104" s="355"/>
      <c r="B104" s="355"/>
      <c r="C104" s="356"/>
      <c r="D104" s="356"/>
      <c r="E104" s="326"/>
      <c r="F104" s="326"/>
      <c r="G104" s="341"/>
      <c r="H104" s="340"/>
      <c r="I104" s="340"/>
      <c r="J104" s="340"/>
      <c r="K104" s="341"/>
      <c r="L104" s="340"/>
      <c r="M104" s="340"/>
      <c r="N104" s="340"/>
      <c r="O104" s="341"/>
      <c r="P104" s="340"/>
      <c r="Q104" s="340"/>
      <c r="R104" s="340"/>
      <c r="S104" s="341"/>
      <c r="T104" s="340"/>
      <c r="U104" s="340"/>
      <c r="V104" s="340"/>
      <c r="W104" s="341"/>
    </row>
    <row r="105" spans="1:23" s="176" customFormat="1">
      <c r="A105" s="357"/>
      <c r="B105" s="187"/>
      <c r="C105" s="356"/>
      <c r="D105" s="356"/>
      <c r="E105" s="326"/>
      <c r="F105" s="326"/>
      <c r="G105" s="341"/>
      <c r="H105" s="340"/>
      <c r="I105" s="340"/>
      <c r="J105" s="340"/>
      <c r="K105" s="341"/>
      <c r="L105" s="340"/>
      <c r="M105" s="340"/>
      <c r="N105" s="340"/>
      <c r="O105" s="341"/>
      <c r="P105" s="340"/>
      <c r="Q105" s="340"/>
      <c r="R105" s="340"/>
      <c r="S105" s="341"/>
      <c r="T105" s="340"/>
      <c r="U105" s="340"/>
      <c r="V105" s="340"/>
      <c r="W105" s="341"/>
    </row>
    <row r="106" spans="1:23">
      <c r="A106" s="353"/>
      <c r="B106" s="353"/>
      <c r="C106" s="326"/>
      <c r="D106" s="326"/>
      <c r="E106" s="326"/>
      <c r="F106" s="326"/>
      <c r="G106" s="341"/>
      <c r="H106" s="340"/>
      <c r="I106" s="340"/>
      <c r="J106" s="340"/>
      <c r="K106" s="341"/>
      <c r="L106" s="340"/>
      <c r="M106" s="340"/>
      <c r="N106" s="340"/>
      <c r="O106" s="341"/>
      <c r="P106" s="340"/>
      <c r="Q106" s="340"/>
      <c r="R106" s="340"/>
      <c r="S106" s="341"/>
      <c r="T106" s="340"/>
      <c r="U106" s="340"/>
      <c r="V106" s="340"/>
      <c r="W106" s="341"/>
    </row>
    <row r="107" spans="1:23">
      <c r="A107" s="354"/>
      <c r="B107" s="216"/>
      <c r="C107" s="326"/>
      <c r="D107" s="326"/>
      <c r="E107" s="326"/>
      <c r="F107" s="326"/>
      <c r="G107" s="341"/>
      <c r="H107" s="340"/>
      <c r="I107" s="340"/>
      <c r="J107" s="340"/>
      <c r="K107" s="341"/>
      <c r="L107" s="340"/>
      <c r="M107" s="340"/>
      <c r="N107" s="340"/>
      <c r="O107" s="341"/>
      <c r="P107" s="340"/>
      <c r="Q107" s="340"/>
      <c r="R107" s="340"/>
      <c r="S107" s="341"/>
      <c r="T107" s="340"/>
      <c r="U107" s="340"/>
      <c r="V107" s="340"/>
      <c r="W107" s="341"/>
    </row>
    <row r="108" spans="1:23" s="176" customFormat="1">
      <c r="A108" s="355"/>
      <c r="B108" s="355"/>
      <c r="C108" s="356"/>
      <c r="D108" s="356"/>
      <c r="E108" s="326"/>
      <c r="F108" s="326"/>
      <c r="G108" s="341"/>
      <c r="H108" s="340"/>
      <c r="I108" s="340"/>
      <c r="J108" s="340"/>
      <c r="K108" s="341"/>
      <c r="L108" s="340"/>
      <c r="M108" s="340"/>
      <c r="N108" s="340"/>
      <c r="O108" s="341"/>
      <c r="P108" s="340"/>
      <c r="Q108" s="340"/>
      <c r="R108" s="340"/>
      <c r="S108" s="341"/>
      <c r="T108" s="340"/>
      <c r="U108" s="340"/>
      <c r="V108" s="340"/>
      <c r="W108" s="341"/>
    </row>
    <row r="109" spans="1:23" s="176" customFormat="1">
      <c r="A109" s="357"/>
      <c r="B109" s="187"/>
      <c r="C109" s="356"/>
      <c r="D109" s="356"/>
      <c r="E109" s="326"/>
      <c r="F109" s="326"/>
      <c r="G109" s="341"/>
      <c r="H109" s="340"/>
      <c r="I109" s="340"/>
      <c r="J109" s="340"/>
      <c r="K109" s="341"/>
      <c r="L109" s="340"/>
      <c r="M109" s="340"/>
      <c r="N109" s="340"/>
      <c r="O109" s="341"/>
      <c r="P109" s="340"/>
      <c r="Q109" s="340"/>
      <c r="R109" s="340"/>
      <c r="S109" s="341"/>
      <c r="T109" s="340"/>
      <c r="U109" s="340"/>
      <c r="V109" s="340"/>
      <c r="W109" s="341"/>
    </row>
    <row r="110" spans="1:23">
      <c r="A110" s="353"/>
      <c r="B110" s="353"/>
      <c r="C110" s="326"/>
      <c r="D110" s="326"/>
      <c r="E110" s="326"/>
      <c r="F110" s="326"/>
      <c r="G110" s="341"/>
      <c r="H110" s="340"/>
      <c r="I110" s="340"/>
      <c r="J110" s="340"/>
      <c r="K110" s="341"/>
      <c r="L110" s="340"/>
      <c r="M110" s="340"/>
      <c r="N110" s="340"/>
      <c r="O110" s="341"/>
      <c r="P110" s="340"/>
      <c r="Q110" s="340"/>
      <c r="R110" s="340"/>
      <c r="S110" s="341"/>
      <c r="T110" s="340"/>
      <c r="U110" s="340"/>
      <c r="V110" s="340"/>
      <c r="W110" s="341"/>
    </row>
    <row r="111" spans="1:23">
      <c r="A111" s="354"/>
      <c r="B111" s="216"/>
      <c r="C111" s="326"/>
      <c r="D111" s="326"/>
      <c r="E111" s="326"/>
      <c r="F111" s="326"/>
      <c r="G111" s="341"/>
      <c r="H111" s="340"/>
      <c r="I111" s="340"/>
      <c r="J111" s="340"/>
      <c r="K111" s="341"/>
      <c r="L111" s="340"/>
      <c r="M111" s="340"/>
      <c r="N111" s="340"/>
      <c r="O111" s="341"/>
      <c r="P111" s="340"/>
      <c r="Q111" s="340"/>
      <c r="R111" s="340"/>
      <c r="S111" s="341"/>
      <c r="T111" s="340"/>
      <c r="U111" s="340"/>
      <c r="V111" s="340"/>
      <c r="W111" s="341"/>
    </row>
    <row r="112" spans="1:23">
      <c r="A112" s="353"/>
      <c r="B112" s="353"/>
      <c r="C112" s="326"/>
      <c r="D112" s="326"/>
      <c r="E112" s="326"/>
      <c r="F112" s="326"/>
      <c r="G112" s="341"/>
      <c r="H112" s="340"/>
      <c r="I112" s="340"/>
      <c r="J112" s="340"/>
      <c r="K112" s="341"/>
      <c r="L112" s="340"/>
      <c r="M112" s="340"/>
      <c r="N112" s="340"/>
      <c r="O112" s="341"/>
      <c r="P112" s="340"/>
      <c r="Q112" s="340"/>
      <c r="R112" s="340"/>
      <c r="S112" s="341"/>
      <c r="T112" s="340"/>
      <c r="U112" s="340"/>
      <c r="V112" s="340"/>
      <c r="W112" s="341"/>
    </row>
    <row r="113" spans="1:23">
      <c r="A113" s="354"/>
      <c r="B113" s="216"/>
      <c r="C113" s="326"/>
      <c r="D113" s="326"/>
      <c r="E113" s="326"/>
      <c r="F113" s="326"/>
      <c r="G113" s="341"/>
      <c r="H113" s="340"/>
      <c r="I113" s="340"/>
      <c r="J113" s="340"/>
      <c r="K113" s="341"/>
      <c r="L113" s="340"/>
      <c r="M113" s="340"/>
      <c r="N113" s="340"/>
      <c r="O113" s="341"/>
      <c r="P113" s="340"/>
      <c r="Q113" s="340"/>
      <c r="R113" s="340"/>
      <c r="S113" s="341"/>
      <c r="T113" s="340"/>
      <c r="U113" s="340"/>
      <c r="V113" s="340"/>
      <c r="W113" s="341"/>
    </row>
    <row r="114" spans="1:23">
      <c r="A114" s="355"/>
      <c r="B114" s="355"/>
      <c r="C114" s="358"/>
      <c r="D114" s="358"/>
      <c r="E114" s="359"/>
      <c r="F114" s="359"/>
      <c r="G114" s="360"/>
      <c r="H114" s="361"/>
      <c r="I114" s="361"/>
      <c r="J114" s="361"/>
      <c r="K114" s="360"/>
      <c r="L114" s="361"/>
      <c r="M114" s="361"/>
      <c r="N114" s="361"/>
      <c r="O114" s="360"/>
      <c r="P114" s="361"/>
      <c r="Q114" s="361"/>
      <c r="R114" s="361"/>
      <c r="S114" s="360"/>
      <c r="T114" s="361"/>
      <c r="U114" s="361"/>
      <c r="V114" s="361"/>
      <c r="W114" s="360"/>
    </row>
    <row r="115" spans="1:23" s="176" customFormat="1">
      <c r="A115" s="355"/>
      <c r="B115" s="355"/>
      <c r="C115" s="356"/>
      <c r="D115" s="356"/>
      <c r="E115" s="326"/>
      <c r="F115" s="326"/>
      <c r="G115" s="341"/>
      <c r="H115" s="340"/>
      <c r="I115" s="340"/>
      <c r="J115" s="340"/>
      <c r="K115" s="341"/>
      <c r="L115" s="340"/>
      <c r="M115" s="340"/>
      <c r="N115" s="340"/>
      <c r="O115" s="341"/>
      <c r="P115" s="340"/>
      <c r="Q115" s="340"/>
      <c r="R115" s="340"/>
      <c r="S115" s="341"/>
      <c r="T115" s="340"/>
      <c r="U115" s="340"/>
      <c r="V115" s="340"/>
      <c r="W115" s="341"/>
    </row>
    <row r="116" spans="1:23" s="176" customFormat="1">
      <c r="A116" s="357"/>
      <c r="B116" s="187"/>
      <c r="C116" s="356"/>
      <c r="D116" s="356"/>
      <c r="E116" s="326"/>
      <c r="F116" s="326"/>
      <c r="G116" s="341"/>
      <c r="H116" s="340"/>
      <c r="I116" s="340"/>
      <c r="J116" s="340"/>
      <c r="K116" s="341"/>
      <c r="L116" s="340"/>
      <c r="M116" s="340"/>
      <c r="N116" s="340"/>
      <c r="O116" s="341"/>
      <c r="P116" s="340"/>
      <c r="Q116" s="340"/>
      <c r="R116" s="340"/>
      <c r="S116" s="341"/>
      <c r="T116" s="340"/>
      <c r="U116" s="340"/>
      <c r="V116" s="340"/>
      <c r="W116" s="341"/>
    </row>
    <row r="117" spans="1:23">
      <c r="A117" s="353"/>
      <c r="B117" s="353"/>
      <c r="C117" s="326"/>
      <c r="D117" s="326"/>
      <c r="E117" s="326"/>
      <c r="F117" s="326"/>
      <c r="G117" s="341"/>
      <c r="H117" s="340"/>
      <c r="I117" s="340"/>
      <c r="J117" s="340"/>
      <c r="K117" s="341"/>
      <c r="L117" s="340"/>
      <c r="M117" s="340"/>
      <c r="N117" s="340"/>
      <c r="O117" s="341"/>
      <c r="P117" s="340"/>
      <c r="Q117" s="340"/>
      <c r="R117" s="340"/>
      <c r="S117" s="341"/>
      <c r="T117" s="340"/>
      <c r="U117" s="340"/>
      <c r="V117" s="340"/>
      <c r="W117" s="341"/>
    </row>
    <row r="118" spans="1:23">
      <c r="A118" s="354"/>
      <c r="B118" s="216"/>
      <c r="C118" s="326"/>
      <c r="D118" s="326"/>
      <c r="E118" s="326"/>
      <c r="F118" s="326"/>
      <c r="G118" s="341"/>
      <c r="H118" s="340"/>
      <c r="I118" s="340"/>
      <c r="J118" s="340"/>
      <c r="K118" s="341"/>
      <c r="L118" s="340"/>
      <c r="M118" s="340"/>
      <c r="N118" s="340"/>
      <c r="O118" s="341"/>
      <c r="P118" s="340"/>
      <c r="Q118" s="340"/>
      <c r="R118" s="340"/>
      <c r="S118" s="341"/>
      <c r="T118" s="340"/>
      <c r="U118" s="340"/>
      <c r="V118" s="340"/>
      <c r="W118" s="341"/>
    </row>
    <row r="119" spans="1:23">
      <c r="A119" s="355"/>
      <c r="B119" s="355"/>
      <c r="C119" s="358"/>
      <c r="D119" s="358"/>
      <c r="E119" s="359"/>
      <c r="F119" s="359"/>
      <c r="G119" s="360"/>
      <c r="H119" s="361"/>
      <c r="I119" s="361"/>
      <c r="J119" s="361"/>
      <c r="K119" s="360"/>
      <c r="L119" s="361"/>
      <c r="M119" s="361"/>
      <c r="N119" s="361"/>
      <c r="O119" s="360"/>
      <c r="P119" s="361"/>
      <c r="Q119" s="361"/>
      <c r="R119" s="361"/>
      <c r="S119" s="360"/>
      <c r="T119" s="361"/>
      <c r="U119" s="361"/>
      <c r="V119" s="361"/>
      <c r="W119" s="360"/>
    </row>
    <row r="120" spans="1:23" s="176" customFormat="1">
      <c r="A120" s="355"/>
      <c r="B120" s="355"/>
      <c r="C120" s="356"/>
      <c r="D120" s="356"/>
      <c r="E120" s="326"/>
      <c r="F120" s="326"/>
      <c r="G120" s="341"/>
      <c r="H120" s="340"/>
      <c r="I120" s="340"/>
      <c r="J120" s="340"/>
      <c r="K120" s="341"/>
      <c r="L120" s="340"/>
      <c r="M120" s="340"/>
      <c r="N120" s="340"/>
      <c r="O120" s="341"/>
      <c r="P120" s="340"/>
      <c r="Q120" s="340"/>
      <c r="R120" s="340"/>
      <c r="S120" s="341"/>
      <c r="T120" s="340"/>
      <c r="U120" s="340"/>
      <c r="V120" s="340"/>
      <c r="W120" s="341"/>
    </row>
    <row r="121" spans="1:23" s="176" customFormat="1">
      <c r="A121" s="357"/>
      <c r="B121" s="187"/>
      <c r="C121" s="356"/>
      <c r="D121" s="356"/>
      <c r="E121" s="326"/>
      <c r="F121" s="326"/>
      <c r="G121" s="341"/>
      <c r="H121" s="340"/>
      <c r="I121" s="340"/>
      <c r="J121" s="340"/>
      <c r="K121" s="341"/>
      <c r="L121" s="340"/>
      <c r="M121" s="340"/>
      <c r="N121" s="340"/>
      <c r="O121" s="341"/>
      <c r="P121" s="340"/>
      <c r="Q121" s="340"/>
      <c r="R121" s="340"/>
      <c r="S121" s="341"/>
      <c r="T121" s="340"/>
      <c r="U121" s="340"/>
      <c r="V121" s="340"/>
      <c r="W121" s="341"/>
    </row>
    <row r="122" spans="1:23">
      <c r="A122" s="353"/>
      <c r="B122" s="353"/>
      <c r="C122" s="326"/>
      <c r="D122" s="326"/>
      <c r="E122" s="326"/>
      <c r="F122" s="326"/>
      <c r="G122" s="341"/>
      <c r="H122" s="340"/>
      <c r="I122" s="340"/>
      <c r="J122" s="340"/>
      <c r="K122" s="341"/>
      <c r="L122" s="340"/>
      <c r="M122" s="340"/>
      <c r="N122" s="340"/>
      <c r="O122" s="341"/>
      <c r="P122" s="340"/>
      <c r="Q122" s="340"/>
      <c r="R122" s="340"/>
      <c r="S122" s="341"/>
      <c r="T122" s="340"/>
      <c r="U122" s="340"/>
      <c r="V122" s="340"/>
      <c r="W122" s="341"/>
    </row>
    <row r="123" spans="1:23">
      <c r="A123" s="354"/>
      <c r="B123" s="216"/>
      <c r="C123" s="326"/>
      <c r="D123" s="326"/>
      <c r="E123" s="326"/>
      <c r="F123" s="326"/>
      <c r="G123" s="341"/>
      <c r="H123" s="340"/>
      <c r="I123" s="340"/>
      <c r="J123" s="340"/>
      <c r="K123" s="341"/>
      <c r="L123" s="340"/>
      <c r="M123" s="340"/>
      <c r="N123" s="340"/>
      <c r="O123" s="341"/>
      <c r="P123" s="340"/>
      <c r="Q123" s="340"/>
      <c r="R123" s="340"/>
      <c r="S123" s="341"/>
      <c r="T123" s="340"/>
      <c r="U123" s="340"/>
      <c r="V123" s="340"/>
      <c r="W123" s="341"/>
    </row>
    <row r="124" spans="1:23" s="176" customFormat="1">
      <c r="A124" s="355"/>
      <c r="B124" s="362"/>
      <c r="C124" s="356"/>
      <c r="D124" s="356"/>
      <c r="E124" s="326"/>
      <c r="F124" s="326"/>
      <c r="G124" s="341"/>
      <c r="H124" s="340"/>
      <c r="I124" s="340"/>
      <c r="J124" s="340"/>
      <c r="K124" s="341"/>
      <c r="L124" s="340"/>
      <c r="M124" s="340"/>
      <c r="N124" s="340"/>
      <c r="O124" s="341"/>
      <c r="P124" s="340"/>
      <c r="Q124" s="340"/>
      <c r="R124" s="340"/>
      <c r="S124" s="341"/>
      <c r="T124" s="340"/>
      <c r="U124" s="340"/>
      <c r="V124" s="340"/>
      <c r="W124" s="341"/>
    </row>
    <row r="125" spans="1:23" s="176" customFormat="1">
      <c r="A125" s="357"/>
      <c r="B125" s="187"/>
      <c r="C125" s="356"/>
      <c r="D125" s="356"/>
      <c r="E125" s="326"/>
      <c r="F125" s="326"/>
      <c r="G125" s="341"/>
      <c r="H125" s="340"/>
      <c r="I125" s="340"/>
      <c r="J125" s="340"/>
      <c r="K125" s="341"/>
      <c r="L125" s="340"/>
      <c r="M125" s="340"/>
      <c r="N125" s="340"/>
      <c r="O125" s="341"/>
      <c r="P125" s="340"/>
      <c r="Q125" s="340"/>
      <c r="R125" s="340"/>
      <c r="S125" s="341"/>
      <c r="T125" s="340"/>
      <c r="U125" s="340"/>
      <c r="V125" s="340"/>
      <c r="W125" s="341"/>
    </row>
    <row r="126" spans="1:23">
      <c r="A126" s="353"/>
      <c r="B126" s="353"/>
      <c r="C126" s="326"/>
      <c r="D126" s="326"/>
      <c r="E126" s="326"/>
      <c r="F126" s="326"/>
      <c r="G126" s="341"/>
      <c r="H126" s="340"/>
      <c r="I126" s="340"/>
      <c r="J126" s="340"/>
      <c r="K126" s="341"/>
      <c r="L126" s="340"/>
      <c r="M126" s="340"/>
      <c r="N126" s="340"/>
      <c r="O126" s="341"/>
      <c r="P126" s="340"/>
      <c r="Q126" s="340"/>
      <c r="R126" s="340"/>
      <c r="S126" s="341"/>
      <c r="T126" s="340"/>
      <c r="U126" s="340"/>
      <c r="V126" s="340"/>
      <c r="W126" s="341"/>
    </row>
    <row r="127" spans="1:23">
      <c r="A127" s="354"/>
      <c r="B127" s="216"/>
      <c r="C127" s="326"/>
      <c r="D127" s="326"/>
      <c r="E127" s="326"/>
      <c r="F127" s="326"/>
      <c r="G127" s="341"/>
      <c r="H127" s="340"/>
      <c r="I127" s="340"/>
      <c r="J127" s="340"/>
      <c r="K127" s="341"/>
      <c r="L127" s="340"/>
      <c r="M127" s="340"/>
      <c r="N127" s="340"/>
      <c r="O127" s="341"/>
      <c r="P127" s="340"/>
      <c r="Q127" s="340"/>
      <c r="R127" s="340"/>
      <c r="S127" s="341"/>
      <c r="T127" s="340"/>
      <c r="U127" s="340"/>
      <c r="V127" s="340"/>
      <c r="W127" s="341"/>
    </row>
    <row r="128" spans="1:23" s="176" customFormat="1">
      <c r="A128" s="355"/>
      <c r="B128" s="355"/>
      <c r="C128" s="356"/>
      <c r="D128" s="356"/>
      <c r="E128" s="326"/>
      <c r="F128" s="326"/>
      <c r="G128" s="341"/>
      <c r="H128" s="340"/>
      <c r="I128" s="340"/>
      <c r="J128" s="340"/>
      <c r="K128" s="341"/>
      <c r="L128" s="340"/>
      <c r="M128" s="340"/>
      <c r="N128" s="340"/>
      <c r="O128" s="341"/>
      <c r="P128" s="340"/>
      <c r="Q128" s="340"/>
      <c r="R128" s="340"/>
      <c r="S128" s="341"/>
      <c r="T128" s="340"/>
      <c r="U128" s="340"/>
      <c r="V128" s="340"/>
      <c r="W128" s="341"/>
    </row>
    <row r="129" spans="1:23" s="176" customFormat="1">
      <c r="A129" s="357"/>
      <c r="B129" s="187"/>
      <c r="C129" s="356"/>
      <c r="D129" s="356"/>
      <c r="E129" s="326"/>
      <c r="F129" s="326"/>
      <c r="G129" s="341"/>
      <c r="H129" s="340"/>
      <c r="I129" s="340"/>
      <c r="J129" s="340"/>
      <c r="K129" s="341"/>
      <c r="L129" s="340"/>
      <c r="M129" s="340"/>
      <c r="N129" s="340"/>
      <c r="O129" s="341"/>
      <c r="P129" s="340"/>
      <c r="Q129" s="340"/>
      <c r="R129" s="340"/>
      <c r="S129" s="341"/>
      <c r="T129" s="340"/>
      <c r="U129" s="340"/>
      <c r="V129" s="340"/>
      <c r="W129" s="341"/>
    </row>
    <row r="130" spans="1:23">
      <c r="A130" s="353"/>
      <c r="B130" s="353"/>
      <c r="C130" s="326"/>
      <c r="D130" s="326"/>
      <c r="E130" s="326"/>
      <c r="F130" s="326"/>
      <c r="G130" s="341"/>
      <c r="H130" s="340"/>
      <c r="I130" s="340"/>
      <c r="J130" s="340"/>
      <c r="K130" s="341"/>
      <c r="L130" s="340"/>
      <c r="M130" s="340"/>
      <c r="N130" s="340"/>
      <c r="O130" s="341"/>
      <c r="P130" s="340"/>
      <c r="Q130" s="340"/>
      <c r="R130" s="340"/>
      <c r="S130" s="341"/>
      <c r="T130" s="340"/>
      <c r="U130" s="340"/>
      <c r="V130" s="340"/>
      <c r="W130" s="341"/>
    </row>
    <row r="131" spans="1:23">
      <c r="A131" s="354"/>
      <c r="B131" s="216"/>
      <c r="C131" s="326"/>
      <c r="D131" s="326"/>
      <c r="E131" s="326"/>
      <c r="F131" s="326"/>
      <c r="G131" s="341"/>
      <c r="H131" s="340"/>
      <c r="I131" s="340"/>
      <c r="J131" s="340"/>
      <c r="K131" s="341"/>
      <c r="L131" s="340"/>
      <c r="M131" s="340"/>
      <c r="N131" s="340"/>
      <c r="O131" s="341"/>
      <c r="P131" s="340"/>
      <c r="Q131" s="340"/>
      <c r="R131" s="340"/>
      <c r="S131" s="341"/>
      <c r="T131" s="340"/>
      <c r="U131" s="340"/>
      <c r="V131" s="340"/>
      <c r="W131" s="341"/>
    </row>
    <row r="132" spans="1:23" s="176" customFormat="1">
      <c r="A132" s="355"/>
      <c r="B132" s="355"/>
      <c r="C132" s="356"/>
      <c r="D132" s="356"/>
      <c r="E132" s="326"/>
      <c r="F132" s="326"/>
      <c r="G132" s="341"/>
      <c r="H132" s="340"/>
      <c r="I132" s="340"/>
      <c r="J132" s="340"/>
      <c r="K132" s="341"/>
      <c r="L132" s="340"/>
      <c r="M132" s="340"/>
      <c r="N132" s="340"/>
      <c r="O132" s="341"/>
      <c r="P132" s="340"/>
      <c r="Q132" s="340"/>
      <c r="R132" s="340"/>
      <c r="S132" s="341"/>
      <c r="T132" s="340"/>
      <c r="U132" s="340"/>
      <c r="V132" s="340"/>
      <c r="W132" s="341"/>
    </row>
    <row r="133" spans="1:23" s="176" customFormat="1">
      <c r="A133" s="357"/>
      <c r="B133" s="187"/>
      <c r="C133" s="356"/>
      <c r="D133" s="356"/>
      <c r="E133" s="326"/>
      <c r="F133" s="326"/>
      <c r="G133" s="341"/>
      <c r="H133" s="340"/>
      <c r="I133" s="340"/>
      <c r="J133" s="340"/>
      <c r="K133" s="341"/>
      <c r="L133" s="340"/>
      <c r="M133" s="340"/>
      <c r="N133" s="340"/>
      <c r="O133" s="341"/>
      <c r="P133" s="340"/>
      <c r="Q133" s="340"/>
      <c r="R133" s="340"/>
      <c r="S133" s="341"/>
      <c r="T133" s="340"/>
      <c r="U133" s="340"/>
      <c r="V133" s="340"/>
      <c r="W133" s="341"/>
    </row>
    <row r="134" spans="1:23">
      <c r="A134" s="353"/>
      <c r="B134" s="353"/>
      <c r="C134" s="326"/>
      <c r="D134" s="326"/>
      <c r="E134" s="326"/>
      <c r="F134" s="326"/>
      <c r="G134" s="341"/>
      <c r="H134" s="340"/>
      <c r="I134" s="340"/>
      <c r="J134" s="340"/>
      <c r="K134" s="341"/>
      <c r="L134" s="340"/>
      <c r="M134" s="340"/>
      <c r="N134" s="340"/>
      <c r="O134" s="341"/>
      <c r="P134" s="340"/>
      <c r="Q134" s="340"/>
      <c r="R134" s="340"/>
      <c r="S134" s="341"/>
      <c r="T134" s="340"/>
      <c r="U134" s="340"/>
      <c r="V134" s="340"/>
      <c r="W134" s="341"/>
    </row>
    <row r="135" spans="1:23">
      <c r="A135" s="354"/>
      <c r="B135" s="216"/>
      <c r="C135" s="326"/>
      <c r="D135" s="326"/>
      <c r="E135" s="326"/>
      <c r="F135" s="326"/>
      <c r="G135" s="341"/>
      <c r="H135" s="340"/>
      <c r="I135" s="340"/>
      <c r="J135" s="340"/>
      <c r="K135" s="341"/>
      <c r="L135" s="340"/>
      <c r="M135" s="340"/>
      <c r="N135" s="340"/>
      <c r="O135" s="341"/>
      <c r="P135" s="340"/>
      <c r="Q135" s="340"/>
      <c r="R135" s="340"/>
      <c r="S135" s="341"/>
      <c r="T135" s="340"/>
      <c r="U135" s="340"/>
      <c r="V135" s="340"/>
      <c r="W135" s="341"/>
    </row>
    <row r="136" spans="1:23" s="176" customFormat="1">
      <c r="A136" s="355"/>
      <c r="B136" s="362"/>
      <c r="C136" s="356"/>
      <c r="D136" s="356"/>
      <c r="E136" s="326"/>
      <c r="F136" s="326"/>
      <c r="G136" s="341"/>
      <c r="H136" s="340"/>
      <c r="I136" s="340"/>
      <c r="J136" s="340"/>
      <c r="K136" s="341"/>
      <c r="L136" s="340"/>
      <c r="M136" s="340"/>
      <c r="N136" s="340"/>
      <c r="O136" s="341"/>
      <c r="P136" s="340"/>
      <c r="Q136" s="340"/>
      <c r="R136" s="340"/>
      <c r="S136" s="341"/>
      <c r="T136" s="340"/>
      <c r="U136" s="340"/>
      <c r="V136" s="340"/>
      <c r="W136" s="341"/>
    </row>
    <row r="137" spans="1:23" s="176" customFormat="1">
      <c r="A137" s="357"/>
      <c r="B137" s="187"/>
      <c r="C137" s="356"/>
      <c r="D137" s="356"/>
      <c r="E137" s="326"/>
      <c r="F137" s="326"/>
      <c r="G137" s="341"/>
      <c r="H137" s="340"/>
      <c r="I137" s="340"/>
      <c r="J137" s="340"/>
      <c r="K137" s="341"/>
      <c r="L137" s="340"/>
      <c r="M137" s="340"/>
      <c r="N137" s="340"/>
      <c r="O137" s="341"/>
      <c r="P137" s="340"/>
      <c r="Q137" s="340"/>
      <c r="R137" s="340"/>
      <c r="S137" s="341"/>
      <c r="T137" s="340"/>
      <c r="U137" s="340"/>
      <c r="V137" s="340"/>
      <c r="W137" s="341"/>
    </row>
    <row r="138" spans="1:23">
      <c r="A138" s="353"/>
      <c r="B138" s="353"/>
      <c r="C138" s="326"/>
      <c r="D138" s="326"/>
      <c r="E138" s="326"/>
      <c r="F138" s="326"/>
      <c r="G138" s="341"/>
      <c r="H138" s="340"/>
      <c r="I138" s="340"/>
      <c r="J138" s="340"/>
      <c r="K138" s="341"/>
      <c r="L138" s="340"/>
      <c r="M138" s="340"/>
      <c r="N138" s="340"/>
      <c r="O138" s="341"/>
      <c r="P138" s="340"/>
      <c r="Q138" s="340"/>
      <c r="R138" s="340"/>
      <c r="S138" s="341"/>
      <c r="T138" s="340"/>
      <c r="U138" s="340"/>
      <c r="V138" s="340"/>
      <c r="W138" s="341"/>
    </row>
    <row r="139" spans="1:23">
      <c r="A139" s="354"/>
      <c r="B139" s="216"/>
      <c r="C139" s="326"/>
      <c r="D139" s="326"/>
      <c r="E139" s="326"/>
      <c r="F139" s="326"/>
      <c r="G139" s="341"/>
      <c r="H139" s="340"/>
      <c r="I139" s="340"/>
      <c r="J139" s="340"/>
      <c r="K139" s="341"/>
      <c r="L139" s="340"/>
      <c r="M139" s="340"/>
      <c r="N139" s="340"/>
      <c r="O139" s="341"/>
      <c r="P139" s="340"/>
      <c r="Q139" s="340"/>
      <c r="R139" s="340"/>
      <c r="S139" s="341"/>
      <c r="T139" s="340"/>
      <c r="U139" s="340"/>
      <c r="V139" s="340"/>
      <c r="W139" s="341"/>
    </row>
    <row r="140" spans="1:23" s="176" customFormat="1">
      <c r="A140" s="355"/>
      <c r="B140" s="362"/>
      <c r="C140" s="356"/>
      <c r="D140" s="356"/>
      <c r="E140" s="326"/>
      <c r="F140" s="326"/>
      <c r="G140" s="341"/>
      <c r="H140" s="340"/>
      <c r="I140" s="340"/>
      <c r="J140" s="340"/>
      <c r="K140" s="341"/>
      <c r="L140" s="340"/>
      <c r="M140" s="340"/>
      <c r="N140" s="340"/>
      <c r="O140" s="341"/>
      <c r="P140" s="340"/>
      <c r="Q140" s="340"/>
      <c r="R140" s="340"/>
      <c r="S140" s="341"/>
      <c r="T140" s="340"/>
      <c r="U140" s="340"/>
      <c r="V140" s="340"/>
      <c r="W140" s="341"/>
    </row>
    <row r="141" spans="1:23" s="176" customFormat="1">
      <c r="A141" s="357"/>
      <c r="B141" s="187"/>
      <c r="C141" s="356"/>
      <c r="D141" s="356"/>
      <c r="E141" s="326"/>
      <c r="F141" s="326"/>
      <c r="G141" s="341"/>
      <c r="H141" s="340"/>
      <c r="I141" s="340"/>
      <c r="J141" s="340"/>
      <c r="K141" s="341"/>
      <c r="L141" s="340"/>
      <c r="M141" s="340"/>
      <c r="N141" s="340"/>
      <c r="O141" s="341"/>
      <c r="P141" s="340"/>
      <c r="Q141" s="340"/>
      <c r="R141" s="340"/>
      <c r="S141" s="341"/>
      <c r="T141" s="340"/>
      <c r="U141" s="340"/>
      <c r="V141" s="340"/>
      <c r="W141" s="341"/>
    </row>
    <row r="142" spans="1:23" s="176" customFormat="1">
      <c r="A142" s="355"/>
      <c r="B142" s="362"/>
      <c r="C142" s="356"/>
      <c r="D142" s="356"/>
      <c r="E142" s="326"/>
      <c r="F142" s="326"/>
      <c r="G142" s="341"/>
      <c r="H142" s="340"/>
      <c r="I142" s="340"/>
      <c r="J142" s="340"/>
      <c r="K142" s="341"/>
      <c r="L142" s="340"/>
      <c r="M142" s="340"/>
      <c r="N142" s="340"/>
      <c r="O142" s="341"/>
      <c r="P142" s="340"/>
      <c r="Q142" s="340"/>
      <c r="R142" s="340"/>
      <c r="S142" s="341"/>
      <c r="T142" s="340"/>
      <c r="U142" s="340"/>
      <c r="V142" s="340"/>
      <c r="W142" s="341"/>
    </row>
    <row r="143" spans="1:23" s="176" customFormat="1">
      <c r="A143" s="357"/>
      <c r="B143" s="187"/>
      <c r="C143" s="356"/>
      <c r="D143" s="356"/>
      <c r="E143" s="326"/>
      <c r="F143" s="326"/>
      <c r="G143" s="341"/>
      <c r="H143" s="340"/>
      <c r="I143" s="340"/>
      <c r="J143" s="340"/>
      <c r="K143" s="341"/>
      <c r="L143" s="340"/>
      <c r="M143" s="340"/>
      <c r="N143" s="340"/>
      <c r="O143" s="341"/>
      <c r="P143" s="340"/>
      <c r="Q143" s="340"/>
      <c r="R143" s="340"/>
      <c r="S143" s="341"/>
      <c r="T143" s="340"/>
      <c r="U143" s="340"/>
      <c r="V143" s="340"/>
      <c r="W143" s="341"/>
    </row>
    <row r="144" spans="1:23">
      <c r="A144" s="353"/>
      <c r="B144" s="353"/>
      <c r="C144" s="326"/>
      <c r="D144" s="326"/>
      <c r="E144" s="326"/>
      <c r="F144" s="326"/>
      <c r="G144" s="341"/>
      <c r="H144" s="340"/>
      <c r="I144" s="340"/>
      <c r="J144" s="340"/>
      <c r="K144" s="341"/>
      <c r="L144" s="340"/>
      <c r="M144" s="340"/>
      <c r="N144" s="340"/>
      <c r="O144" s="341"/>
      <c r="P144" s="340"/>
      <c r="Q144" s="340"/>
      <c r="R144" s="340"/>
      <c r="S144" s="341"/>
      <c r="T144" s="340"/>
      <c r="U144" s="340"/>
      <c r="V144" s="340"/>
      <c r="W144" s="341"/>
    </row>
    <row r="145" spans="1:23">
      <c r="A145" s="354"/>
      <c r="B145" s="216"/>
      <c r="C145" s="326"/>
      <c r="D145" s="326"/>
      <c r="E145" s="326"/>
      <c r="F145" s="326"/>
      <c r="G145" s="341"/>
      <c r="H145" s="340"/>
      <c r="I145" s="340"/>
      <c r="J145" s="340"/>
      <c r="K145" s="341"/>
      <c r="L145" s="340"/>
      <c r="M145" s="340"/>
      <c r="N145" s="340"/>
      <c r="O145" s="341"/>
      <c r="P145" s="340"/>
      <c r="Q145" s="340"/>
      <c r="R145" s="340"/>
      <c r="S145" s="341"/>
      <c r="T145" s="340"/>
      <c r="U145" s="340"/>
      <c r="V145" s="340"/>
      <c r="W145" s="341"/>
    </row>
    <row r="146" spans="1:23">
      <c r="A146" s="353"/>
      <c r="B146" s="353"/>
      <c r="C146" s="326"/>
      <c r="D146" s="326"/>
      <c r="E146" s="326"/>
      <c r="F146" s="326"/>
      <c r="G146" s="341"/>
      <c r="H146" s="340"/>
      <c r="I146" s="340"/>
      <c r="J146" s="340"/>
      <c r="K146" s="341"/>
      <c r="L146" s="340"/>
      <c r="M146" s="340"/>
      <c r="N146" s="340"/>
      <c r="O146" s="341"/>
      <c r="P146" s="340"/>
      <c r="Q146" s="340"/>
      <c r="R146" s="340"/>
      <c r="S146" s="341"/>
      <c r="T146" s="340"/>
      <c r="U146" s="340"/>
      <c r="V146" s="340"/>
      <c r="W146" s="341"/>
    </row>
    <row r="147" spans="1:23">
      <c r="A147" s="354"/>
      <c r="B147" s="216"/>
      <c r="C147" s="326"/>
      <c r="D147" s="326"/>
      <c r="E147" s="326"/>
      <c r="F147" s="326"/>
      <c r="G147" s="341"/>
      <c r="H147" s="340"/>
      <c r="I147" s="340"/>
      <c r="J147" s="340"/>
      <c r="K147" s="341"/>
      <c r="L147" s="340"/>
      <c r="M147" s="340"/>
      <c r="N147" s="340"/>
      <c r="O147" s="341"/>
      <c r="P147" s="340"/>
      <c r="Q147" s="340"/>
      <c r="R147" s="340"/>
      <c r="S147" s="341"/>
      <c r="T147" s="340"/>
      <c r="U147" s="340"/>
      <c r="V147" s="340"/>
      <c r="W147" s="341"/>
    </row>
    <row r="148" spans="1:23">
      <c r="A148" s="353"/>
      <c r="B148" s="353"/>
      <c r="C148" s="326"/>
      <c r="D148" s="326"/>
      <c r="E148" s="326"/>
      <c r="F148" s="326"/>
      <c r="G148" s="341"/>
      <c r="H148" s="340"/>
      <c r="I148" s="340"/>
      <c r="J148" s="340"/>
      <c r="K148" s="341"/>
      <c r="L148" s="340"/>
      <c r="M148" s="340"/>
      <c r="N148" s="340"/>
      <c r="O148" s="341"/>
      <c r="P148" s="340"/>
      <c r="Q148" s="340"/>
      <c r="R148" s="340"/>
      <c r="S148" s="341"/>
      <c r="T148" s="340"/>
      <c r="U148" s="340"/>
      <c r="V148" s="340"/>
      <c r="W148" s="341"/>
    </row>
    <row r="149" spans="1:23">
      <c r="A149" s="354"/>
      <c r="B149" s="216"/>
      <c r="C149" s="326"/>
      <c r="D149" s="326"/>
      <c r="E149" s="326"/>
      <c r="F149" s="326"/>
      <c r="G149" s="341"/>
      <c r="H149" s="340"/>
      <c r="I149" s="340"/>
      <c r="J149" s="340"/>
      <c r="K149" s="341"/>
      <c r="L149" s="340"/>
      <c r="M149" s="340"/>
      <c r="N149" s="340"/>
      <c r="O149" s="341"/>
      <c r="P149" s="340"/>
      <c r="Q149" s="340"/>
      <c r="R149" s="340"/>
      <c r="S149" s="341"/>
      <c r="T149" s="340"/>
      <c r="U149" s="340"/>
      <c r="V149" s="340"/>
      <c r="W149" s="341"/>
    </row>
    <row r="150" spans="1:23">
      <c r="A150" s="355"/>
      <c r="B150" s="362"/>
      <c r="C150" s="358"/>
      <c r="D150" s="358"/>
      <c r="E150" s="359"/>
      <c r="F150" s="359"/>
      <c r="G150" s="360"/>
      <c r="H150" s="361"/>
      <c r="I150" s="361"/>
      <c r="J150" s="361"/>
      <c r="K150" s="360"/>
      <c r="L150" s="361"/>
      <c r="M150" s="361"/>
      <c r="N150" s="361"/>
      <c r="O150" s="360"/>
      <c r="P150" s="361"/>
      <c r="Q150" s="361"/>
      <c r="R150" s="361"/>
      <c r="S150" s="360"/>
      <c r="T150" s="361"/>
      <c r="U150" s="361"/>
      <c r="V150" s="361"/>
      <c r="W150" s="360"/>
    </row>
    <row r="151" spans="1:23" s="176" customFormat="1">
      <c r="A151" s="355"/>
      <c r="B151" s="362"/>
      <c r="C151" s="356"/>
      <c r="D151" s="356"/>
      <c r="E151" s="326"/>
      <c r="F151" s="326"/>
      <c r="G151" s="341"/>
      <c r="H151" s="340"/>
      <c r="I151" s="340"/>
      <c r="J151" s="340"/>
      <c r="K151" s="341"/>
      <c r="L151" s="340"/>
      <c r="M151" s="340"/>
      <c r="N151" s="340"/>
      <c r="O151" s="341"/>
      <c r="P151" s="340"/>
      <c r="Q151" s="340"/>
      <c r="R151" s="340"/>
      <c r="S151" s="341"/>
      <c r="T151" s="340"/>
      <c r="U151" s="340"/>
      <c r="V151" s="340"/>
      <c r="W151" s="341"/>
    </row>
    <row r="152" spans="1:23" s="176" customFormat="1">
      <c r="A152" s="357"/>
      <c r="B152" s="187"/>
      <c r="C152" s="356"/>
      <c r="D152" s="356"/>
      <c r="E152" s="326"/>
      <c r="F152" s="326"/>
      <c r="G152" s="341"/>
      <c r="H152" s="340"/>
      <c r="I152" s="340"/>
      <c r="J152" s="340"/>
      <c r="K152" s="341"/>
      <c r="L152" s="340"/>
      <c r="M152" s="340"/>
      <c r="N152" s="340"/>
      <c r="O152" s="341"/>
      <c r="P152" s="340"/>
      <c r="Q152" s="340"/>
      <c r="R152" s="340"/>
      <c r="S152" s="341"/>
      <c r="T152" s="340"/>
      <c r="U152" s="340"/>
      <c r="V152" s="340"/>
      <c r="W152" s="341"/>
    </row>
    <row r="153" spans="1:23">
      <c r="A153" s="353"/>
      <c r="B153" s="353"/>
      <c r="C153" s="326"/>
      <c r="D153" s="326"/>
      <c r="E153" s="326"/>
      <c r="F153" s="326"/>
      <c r="G153" s="341"/>
      <c r="H153" s="340"/>
      <c r="I153" s="340"/>
      <c r="J153" s="340"/>
      <c r="K153" s="341"/>
      <c r="L153" s="340"/>
      <c r="M153" s="340"/>
      <c r="N153" s="340"/>
      <c r="O153" s="341"/>
      <c r="P153" s="340"/>
      <c r="Q153" s="340"/>
      <c r="R153" s="340"/>
      <c r="S153" s="341"/>
      <c r="T153" s="340"/>
      <c r="U153" s="340"/>
      <c r="V153" s="363"/>
      <c r="W153" s="364"/>
    </row>
    <row r="154" spans="1:23">
      <c r="A154" s="354"/>
      <c r="B154" s="216"/>
      <c r="C154" s="326"/>
      <c r="D154" s="326"/>
      <c r="E154" s="326"/>
      <c r="F154" s="326"/>
      <c r="G154" s="341"/>
      <c r="H154" s="340"/>
      <c r="I154" s="340"/>
      <c r="J154" s="340"/>
      <c r="K154" s="341"/>
      <c r="L154" s="340"/>
      <c r="M154" s="340"/>
      <c r="N154" s="340"/>
      <c r="O154" s="341"/>
      <c r="P154" s="340"/>
      <c r="Q154" s="340"/>
      <c r="R154" s="340"/>
      <c r="S154" s="341"/>
      <c r="T154" s="340"/>
      <c r="U154" s="340"/>
      <c r="V154" s="340"/>
      <c r="W154" s="341"/>
    </row>
    <row r="155" spans="1:23">
      <c r="A155" s="353"/>
      <c r="B155" s="353"/>
      <c r="C155" s="326"/>
      <c r="D155" s="326"/>
      <c r="E155" s="326"/>
      <c r="F155" s="326"/>
      <c r="G155" s="341"/>
      <c r="H155" s="340"/>
      <c r="I155" s="340"/>
      <c r="J155" s="340"/>
      <c r="K155" s="341"/>
      <c r="L155" s="340"/>
      <c r="M155" s="340"/>
      <c r="N155" s="340"/>
      <c r="O155" s="341"/>
      <c r="P155" s="340"/>
      <c r="Q155" s="340"/>
      <c r="R155" s="340"/>
      <c r="S155" s="341"/>
      <c r="T155" s="340"/>
      <c r="U155" s="340"/>
      <c r="V155" s="363"/>
      <c r="W155" s="364"/>
    </row>
    <row r="156" spans="1:23">
      <c r="A156" s="354"/>
      <c r="B156" s="216"/>
      <c r="C156" s="326"/>
      <c r="D156" s="326"/>
      <c r="E156" s="326"/>
      <c r="F156" s="326"/>
      <c r="G156" s="341"/>
      <c r="H156" s="340"/>
      <c r="I156" s="340"/>
      <c r="J156" s="340"/>
      <c r="K156" s="341"/>
      <c r="L156" s="340"/>
      <c r="M156" s="340"/>
      <c r="N156" s="340"/>
      <c r="O156" s="341"/>
      <c r="P156" s="340"/>
      <c r="Q156" s="340"/>
      <c r="R156" s="340"/>
      <c r="S156" s="341"/>
      <c r="T156" s="340"/>
      <c r="U156" s="340"/>
      <c r="V156" s="340"/>
      <c r="W156" s="341"/>
    </row>
    <row r="157" spans="1:23">
      <c r="A157" s="353"/>
      <c r="B157" s="353"/>
      <c r="C157" s="326"/>
      <c r="D157" s="326"/>
      <c r="E157" s="326"/>
      <c r="F157" s="326"/>
      <c r="G157" s="341"/>
      <c r="H157" s="340"/>
      <c r="I157" s="340"/>
      <c r="J157" s="340"/>
      <c r="K157" s="341"/>
      <c r="L157" s="340"/>
      <c r="M157" s="340"/>
      <c r="N157" s="340"/>
      <c r="O157" s="341"/>
      <c r="P157" s="340"/>
      <c r="Q157" s="340"/>
      <c r="R157" s="340"/>
      <c r="S157" s="341"/>
      <c r="T157" s="340"/>
      <c r="U157" s="340"/>
      <c r="V157" s="340"/>
      <c r="W157" s="341"/>
    </row>
    <row r="158" spans="1:23">
      <c r="A158" s="354"/>
      <c r="B158" s="216"/>
      <c r="C158" s="326"/>
      <c r="D158" s="326"/>
      <c r="E158" s="326"/>
      <c r="F158" s="326"/>
      <c r="G158" s="341"/>
      <c r="H158" s="340"/>
      <c r="I158" s="340"/>
      <c r="J158" s="340"/>
      <c r="K158" s="341"/>
      <c r="L158" s="340"/>
      <c r="M158" s="340"/>
      <c r="N158" s="340"/>
      <c r="O158" s="341"/>
      <c r="P158" s="340"/>
      <c r="Q158" s="340"/>
      <c r="R158" s="340"/>
      <c r="S158" s="341"/>
      <c r="T158" s="340"/>
      <c r="U158" s="340"/>
      <c r="V158" s="340"/>
      <c r="W158" s="341"/>
    </row>
    <row r="159" spans="1:23" s="176" customFormat="1">
      <c r="A159" s="355"/>
      <c r="B159" s="362"/>
      <c r="C159" s="356"/>
      <c r="D159" s="356"/>
      <c r="E159" s="326"/>
      <c r="F159" s="326"/>
      <c r="G159" s="341"/>
      <c r="H159" s="340"/>
      <c r="I159" s="340"/>
      <c r="J159" s="340"/>
      <c r="K159" s="341"/>
      <c r="L159" s="340"/>
      <c r="M159" s="340"/>
      <c r="N159" s="340"/>
      <c r="O159" s="341"/>
      <c r="P159" s="340"/>
      <c r="Q159" s="340"/>
      <c r="R159" s="340"/>
      <c r="S159" s="341"/>
      <c r="T159" s="340"/>
      <c r="U159" s="340"/>
      <c r="V159" s="340"/>
      <c r="W159" s="341"/>
    </row>
    <row r="160" spans="1:23" s="176" customFormat="1">
      <c r="A160" s="357"/>
      <c r="B160" s="187"/>
      <c r="C160" s="356"/>
      <c r="D160" s="356"/>
      <c r="E160" s="326"/>
      <c r="F160" s="326"/>
      <c r="G160" s="341"/>
      <c r="H160" s="340"/>
      <c r="I160" s="340"/>
      <c r="J160" s="340"/>
      <c r="K160" s="341"/>
      <c r="L160" s="340"/>
      <c r="M160" s="340"/>
      <c r="N160" s="340"/>
      <c r="O160" s="341"/>
      <c r="P160" s="340"/>
      <c r="Q160" s="340"/>
      <c r="R160" s="340"/>
      <c r="S160" s="341"/>
      <c r="T160" s="340"/>
      <c r="U160" s="340"/>
      <c r="V160" s="340"/>
      <c r="W160" s="341"/>
    </row>
    <row r="161" spans="1:23">
      <c r="A161" s="353"/>
      <c r="B161" s="353"/>
      <c r="C161" s="326"/>
      <c r="D161" s="326"/>
      <c r="E161" s="326"/>
      <c r="F161" s="326"/>
      <c r="G161" s="341"/>
      <c r="H161" s="340"/>
      <c r="I161" s="340"/>
      <c r="J161" s="340"/>
      <c r="K161" s="341"/>
      <c r="L161" s="340"/>
      <c r="M161" s="340"/>
      <c r="N161" s="340"/>
      <c r="O161" s="341"/>
      <c r="P161" s="340"/>
      <c r="Q161" s="340"/>
      <c r="R161" s="340"/>
      <c r="S161" s="341"/>
      <c r="T161" s="340"/>
      <c r="U161" s="340"/>
      <c r="V161" s="340"/>
      <c r="W161" s="341"/>
    </row>
    <row r="162" spans="1:23">
      <c r="A162" s="354"/>
      <c r="B162" s="216"/>
      <c r="C162" s="326"/>
      <c r="D162" s="326"/>
      <c r="E162" s="326"/>
      <c r="F162" s="326"/>
      <c r="G162" s="341"/>
      <c r="H162" s="340"/>
      <c r="I162" s="340"/>
      <c r="J162" s="340"/>
      <c r="K162" s="341"/>
      <c r="L162" s="340"/>
      <c r="M162" s="340"/>
      <c r="N162" s="340"/>
      <c r="O162" s="341"/>
      <c r="P162" s="340"/>
      <c r="Q162" s="340"/>
      <c r="R162" s="340"/>
      <c r="S162" s="341"/>
      <c r="T162" s="340"/>
      <c r="U162" s="340"/>
      <c r="V162" s="340"/>
      <c r="W162" s="341"/>
    </row>
    <row r="163" spans="1:23" s="176" customFormat="1">
      <c r="A163" s="355"/>
      <c r="B163" s="362"/>
      <c r="C163" s="356"/>
      <c r="D163" s="356"/>
      <c r="E163" s="326"/>
      <c r="F163" s="326"/>
      <c r="G163" s="341"/>
      <c r="H163" s="340"/>
      <c r="I163" s="340"/>
      <c r="J163" s="340"/>
      <c r="K163" s="341"/>
      <c r="L163" s="340"/>
      <c r="M163" s="340"/>
      <c r="N163" s="340"/>
      <c r="O163" s="341"/>
      <c r="P163" s="340"/>
      <c r="Q163" s="340"/>
      <c r="R163" s="340"/>
      <c r="S163" s="341"/>
      <c r="T163" s="340"/>
      <c r="U163" s="340"/>
      <c r="V163" s="340"/>
      <c r="W163" s="341"/>
    </row>
    <row r="164" spans="1:23" s="176" customFormat="1">
      <c r="A164" s="357"/>
      <c r="B164" s="187"/>
      <c r="C164" s="356"/>
      <c r="D164" s="356"/>
      <c r="E164" s="326"/>
      <c r="F164" s="326"/>
      <c r="G164" s="341"/>
      <c r="H164" s="340"/>
      <c r="I164" s="340"/>
      <c r="J164" s="340"/>
      <c r="K164" s="341"/>
      <c r="L164" s="340"/>
      <c r="M164" s="340"/>
      <c r="N164" s="340"/>
      <c r="O164" s="341"/>
      <c r="P164" s="340"/>
      <c r="Q164" s="340"/>
      <c r="R164" s="340"/>
      <c r="S164" s="341"/>
      <c r="T164" s="340"/>
      <c r="U164" s="340"/>
      <c r="V164" s="340"/>
      <c r="W164" s="341"/>
    </row>
    <row r="165" spans="1:23">
      <c r="A165" s="353"/>
      <c r="B165" s="353"/>
      <c r="C165" s="326"/>
      <c r="D165" s="326"/>
      <c r="E165" s="326"/>
      <c r="F165" s="326"/>
      <c r="G165" s="341"/>
      <c r="H165" s="340"/>
      <c r="I165" s="340"/>
      <c r="J165" s="340"/>
      <c r="K165" s="341"/>
      <c r="L165" s="340"/>
      <c r="M165" s="340"/>
      <c r="N165" s="340"/>
      <c r="O165" s="341"/>
      <c r="P165" s="340"/>
      <c r="Q165" s="340"/>
      <c r="R165" s="340"/>
      <c r="S165" s="341"/>
      <c r="T165" s="340"/>
      <c r="U165" s="340"/>
      <c r="V165" s="340"/>
      <c r="W165" s="341"/>
    </row>
    <row r="166" spans="1:23">
      <c r="A166" s="354"/>
      <c r="B166" s="216"/>
      <c r="C166" s="326"/>
      <c r="D166" s="326"/>
      <c r="E166" s="326"/>
      <c r="F166" s="326"/>
      <c r="G166" s="341"/>
      <c r="H166" s="340"/>
      <c r="I166" s="340"/>
      <c r="J166" s="340"/>
      <c r="K166" s="341"/>
      <c r="L166" s="340"/>
      <c r="M166" s="340"/>
      <c r="N166" s="340"/>
      <c r="O166" s="341"/>
      <c r="P166" s="340"/>
      <c r="Q166" s="340"/>
      <c r="R166" s="340"/>
      <c r="S166" s="341"/>
      <c r="T166" s="340"/>
      <c r="U166" s="340"/>
      <c r="V166" s="340"/>
      <c r="W166" s="341"/>
    </row>
    <row r="167" spans="1:23" s="176" customFormat="1">
      <c r="A167" s="355"/>
      <c r="B167" s="362"/>
      <c r="C167" s="356"/>
      <c r="D167" s="356"/>
      <c r="E167" s="326"/>
      <c r="F167" s="326"/>
      <c r="G167" s="341"/>
      <c r="H167" s="340"/>
      <c r="I167" s="340"/>
      <c r="J167" s="340"/>
      <c r="K167" s="341"/>
      <c r="L167" s="340"/>
      <c r="M167" s="340"/>
      <c r="N167" s="340"/>
      <c r="O167" s="341"/>
      <c r="P167" s="340"/>
      <c r="Q167" s="340"/>
      <c r="R167" s="340"/>
      <c r="S167" s="341"/>
      <c r="T167" s="340"/>
      <c r="U167" s="340"/>
      <c r="V167" s="340"/>
      <c r="W167" s="341"/>
    </row>
    <row r="168" spans="1:23" s="176" customFormat="1">
      <c r="A168" s="357"/>
      <c r="B168" s="187"/>
      <c r="C168" s="356"/>
      <c r="D168" s="356"/>
      <c r="E168" s="326"/>
      <c r="F168" s="326"/>
      <c r="G168" s="341"/>
      <c r="H168" s="340"/>
      <c r="I168" s="340"/>
      <c r="J168" s="340"/>
      <c r="K168" s="341"/>
      <c r="L168" s="340"/>
      <c r="M168" s="340"/>
      <c r="N168" s="340"/>
      <c r="O168" s="341"/>
      <c r="P168" s="340"/>
      <c r="Q168" s="340"/>
      <c r="R168" s="340"/>
      <c r="S168" s="341"/>
      <c r="T168" s="340"/>
      <c r="U168" s="340"/>
      <c r="V168" s="340"/>
      <c r="W168" s="341"/>
    </row>
    <row r="169" spans="1:23">
      <c r="A169" s="353"/>
      <c r="B169" s="365"/>
      <c r="C169" s="326"/>
      <c r="D169" s="326"/>
      <c r="E169" s="326"/>
      <c r="F169" s="326"/>
      <c r="G169" s="341"/>
      <c r="H169" s="340"/>
      <c r="I169" s="340"/>
      <c r="J169" s="340"/>
      <c r="K169" s="341"/>
      <c r="L169" s="340"/>
      <c r="M169" s="340"/>
      <c r="N169" s="340"/>
      <c r="O169" s="341"/>
      <c r="P169" s="340"/>
      <c r="Q169" s="340"/>
      <c r="R169" s="340"/>
      <c r="S169" s="341"/>
      <c r="T169" s="340"/>
      <c r="U169" s="340"/>
      <c r="V169" s="340"/>
      <c r="W169" s="341"/>
    </row>
    <row r="170" spans="1:23">
      <c r="A170" s="354"/>
      <c r="B170" s="216"/>
      <c r="C170" s="326"/>
      <c r="D170" s="326"/>
      <c r="E170" s="326"/>
      <c r="F170" s="326"/>
      <c r="G170" s="341"/>
      <c r="H170" s="340"/>
      <c r="I170" s="340"/>
      <c r="J170" s="340"/>
      <c r="K170" s="341"/>
      <c r="L170" s="340"/>
      <c r="M170" s="340"/>
      <c r="N170" s="340"/>
      <c r="O170" s="341"/>
      <c r="P170" s="340"/>
      <c r="Q170" s="340"/>
      <c r="R170" s="340"/>
      <c r="S170" s="341"/>
      <c r="T170" s="340"/>
      <c r="U170" s="340"/>
      <c r="V170" s="340"/>
      <c r="W170" s="341"/>
    </row>
    <row r="171" spans="1:23" s="176" customFormat="1">
      <c r="A171" s="355"/>
      <c r="B171" s="362"/>
      <c r="C171" s="356"/>
      <c r="D171" s="356"/>
      <c r="E171" s="326"/>
      <c r="F171" s="326"/>
      <c r="G171" s="341"/>
      <c r="H171" s="340"/>
      <c r="I171" s="340"/>
      <c r="J171" s="340"/>
      <c r="K171" s="341"/>
      <c r="L171" s="340"/>
      <c r="M171" s="340"/>
      <c r="N171" s="340"/>
      <c r="O171" s="341"/>
      <c r="P171" s="340"/>
      <c r="Q171" s="340"/>
      <c r="R171" s="340"/>
      <c r="S171" s="341"/>
      <c r="T171" s="340"/>
      <c r="U171" s="340"/>
      <c r="V171" s="340"/>
      <c r="W171" s="341"/>
    </row>
    <row r="172" spans="1:23" s="176" customFormat="1">
      <c r="A172" s="357"/>
      <c r="B172" s="187"/>
      <c r="C172" s="356"/>
      <c r="D172" s="356"/>
      <c r="E172" s="326"/>
      <c r="F172" s="326"/>
      <c r="G172" s="341"/>
      <c r="H172" s="340"/>
      <c r="I172" s="340"/>
      <c r="J172" s="340"/>
      <c r="K172" s="341"/>
      <c r="L172" s="340"/>
      <c r="M172" s="340"/>
      <c r="N172" s="340"/>
      <c r="O172" s="341"/>
      <c r="P172" s="340"/>
      <c r="Q172" s="340"/>
      <c r="R172" s="340"/>
      <c r="S172" s="341"/>
      <c r="T172" s="340"/>
      <c r="U172" s="340"/>
      <c r="V172" s="340"/>
      <c r="W172" s="341"/>
    </row>
    <row r="173" spans="1:23">
      <c r="A173" s="353"/>
      <c r="B173" s="353"/>
      <c r="C173" s="326"/>
      <c r="D173" s="326"/>
      <c r="E173" s="326"/>
      <c r="F173" s="326"/>
      <c r="G173" s="341"/>
      <c r="H173" s="340"/>
      <c r="I173" s="340"/>
      <c r="J173" s="340"/>
      <c r="K173" s="341"/>
      <c r="L173" s="340"/>
      <c r="M173" s="340"/>
      <c r="N173" s="340"/>
      <c r="O173" s="341"/>
      <c r="P173" s="340"/>
      <c r="Q173" s="340"/>
      <c r="R173" s="340"/>
      <c r="S173" s="341"/>
      <c r="T173" s="340"/>
      <c r="U173" s="340"/>
      <c r="V173" s="340"/>
      <c r="W173" s="341"/>
    </row>
    <row r="174" spans="1:23">
      <c r="A174" s="354"/>
      <c r="B174" s="216"/>
      <c r="C174" s="326"/>
      <c r="D174" s="326"/>
      <c r="E174" s="326"/>
      <c r="F174" s="326"/>
      <c r="G174" s="341"/>
      <c r="H174" s="340"/>
      <c r="I174" s="340"/>
      <c r="J174" s="340"/>
      <c r="K174" s="341"/>
      <c r="L174" s="340"/>
      <c r="M174" s="340"/>
      <c r="N174" s="340"/>
      <c r="O174" s="341"/>
      <c r="P174" s="340"/>
      <c r="Q174" s="340"/>
      <c r="R174" s="340"/>
      <c r="S174" s="341"/>
      <c r="T174" s="340"/>
      <c r="U174" s="340"/>
      <c r="V174" s="340"/>
      <c r="W174" s="341"/>
    </row>
  </sheetData>
  <mergeCells count="22">
    <mergeCell ref="AC3:AC4"/>
    <mergeCell ref="A1:W1"/>
    <mergeCell ref="A3:A4"/>
    <mergeCell ref="B3:B4"/>
    <mergeCell ref="C3:C4"/>
    <mergeCell ref="D3:D4"/>
    <mergeCell ref="E3:E4"/>
    <mergeCell ref="F3:F4"/>
    <mergeCell ref="G3:W3"/>
    <mergeCell ref="X3:X4"/>
    <mergeCell ref="Y3:Y4"/>
    <mergeCell ref="Z3:Z4"/>
    <mergeCell ref="AA3:AA4"/>
    <mergeCell ref="AB3:AB4"/>
    <mergeCell ref="A70:AC70"/>
    <mergeCell ref="A71:AC71"/>
    <mergeCell ref="A5:AC5"/>
    <mergeCell ref="A8:AC8"/>
    <mergeCell ref="A10:AC10"/>
    <mergeCell ref="A11:AC11"/>
    <mergeCell ref="A40:AC40"/>
    <mergeCell ref="A41:AC41"/>
  </mergeCells>
  <printOptions horizontalCentered="1"/>
  <pageMargins left="0.5905500874890639" right="0.354329615048119" top="0.47244094488188976" bottom="0.15748031496062992" header="0.15748031496062992" footer="0"/>
  <pageSetup paperSize="9" scale="32" fitToHeight="0" orientation="landscape" r:id="rId1"/>
  <rowBreaks count="3" manualBreakCount="3">
    <brk id="39" max="27" man="1"/>
    <brk id="69" max="27" man="1"/>
    <brk id="88" max="5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B1539-D247-4BB9-8AF6-09619B208D44}">
  <sheetPr>
    <tabColor theme="9" tint="-0.249977111117893"/>
    <pageSetUpPr fitToPage="1"/>
  </sheetPr>
  <dimension ref="A1:AR142"/>
  <sheetViews>
    <sheetView showGridLines="0" tabSelected="1" zoomScale="80" zoomScaleNormal="80" workbookViewId="0">
      <pane xSplit="3" ySplit="4" topLeftCell="D122" activePane="bottomRight" state="frozen"/>
      <selection pane="topRight" activeCell="D1" sqref="D1"/>
      <selection pane="bottomLeft" activeCell="A5" sqref="A5"/>
      <selection pane="bottomRight" sqref="A1:R1"/>
    </sheetView>
  </sheetViews>
  <sheetFormatPr defaultColWidth="9.109375" defaultRowHeight="33"/>
  <cols>
    <col min="1" max="1" width="53.44140625" style="621" customWidth="1"/>
    <col min="2" max="2" width="13.33203125" style="622" customWidth="1"/>
    <col min="3" max="3" width="21.109375" style="623" customWidth="1"/>
    <col min="4" max="4" width="9.33203125" style="624" customWidth="1"/>
    <col min="5" max="5" width="10.6640625" style="624" customWidth="1"/>
    <col min="6" max="6" width="14.44140625" style="624" customWidth="1"/>
    <col min="7" max="7" width="13.5546875" style="624" customWidth="1"/>
    <col min="8" max="8" width="14.21875" style="624" customWidth="1"/>
    <col min="9" max="9" width="14" style="624" customWidth="1"/>
    <col min="10" max="10" width="15.33203125" style="624" customWidth="1"/>
    <col min="11" max="11" width="14.33203125" style="624" customWidth="1"/>
    <col min="12" max="12" width="18.21875" style="624" customWidth="1"/>
    <col min="13" max="13" width="15.109375" style="624" customWidth="1"/>
    <col min="14" max="14" width="13.33203125" style="563" customWidth="1"/>
    <col min="15" max="15" width="15.44140625" style="563" customWidth="1"/>
    <col min="16" max="16" width="9.44140625" style="563" customWidth="1"/>
    <col min="17" max="17" width="11.5546875" style="563" customWidth="1"/>
    <col min="18" max="18" width="13.33203125" style="563" customWidth="1"/>
    <col min="19" max="19" width="21" style="563" customWidth="1"/>
    <col min="20" max="16384" width="9.109375" style="563"/>
  </cols>
  <sheetData>
    <row r="1" spans="1:44" ht="30" customHeight="1">
      <c r="A1" s="841" t="s">
        <v>1147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AR1" s="564" t="s">
        <v>928</v>
      </c>
    </row>
    <row r="2" spans="1:44" s="565" customFormat="1" ht="24.6">
      <c r="A2" s="838" t="s">
        <v>0</v>
      </c>
      <c r="B2" s="845" t="s">
        <v>772</v>
      </c>
      <c r="C2" s="846"/>
      <c r="D2" s="842" t="s">
        <v>92</v>
      </c>
      <c r="E2" s="843"/>
      <c r="F2" s="843"/>
      <c r="G2" s="844"/>
      <c r="H2" s="842" t="s">
        <v>93</v>
      </c>
      <c r="I2" s="843"/>
      <c r="J2" s="843"/>
      <c r="K2" s="844"/>
      <c r="L2" s="842" t="s">
        <v>94</v>
      </c>
      <c r="M2" s="843"/>
      <c r="N2" s="843"/>
      <c r="O2" s="844"/>
      <c r="P2" s="842" t="s">
        <v>95</v>
      </c>
      <c r="Q2" s="843"/>
      <c r="R2" s="843"/>
      <c r="S2" s="844"/>
      <c r="AR2" s="564" t="s">
        <v>929</v>
      </c>
    </row>
    <row r="3" spans="1:44" s="565" customFormat="1" ht="24.6">
      <c r="A3" s="838"/>
      <c r="B3" s="847"/>
      <c r="C3" s="848"/>
      <c r="D3" s="658" t="s">
        <v>761</v>
      </c>
      <c r="E3" s="658" t="s">
        <v>760</v>
      </c>
      <c r="F3" s="658" t="s">
        <v>762</v>
      </c>
      <c r="G3" s="792" t="s">
        <v>1030</v>
      </c>
      <c r="H3" s="810" t="s">
        <v>763</v>
      </c>
      <c r="I3" s="658" t="s">
        <v>764</v>
      </c>
      <c r="J3" s="658" t="s">
        <v>765</v>
      </c>
      <c r="K3" s="792" t="s">
        <v>1031</v>
      </c>
      <c r="L3" s="810" t="s">
        <v>766</v>
      </c>
      <c r="M3" s="658" t="s">
        <v>767</v>
      </c>
      <c r="N3" s="658" t="s">
        <v>768</v>
      </c>
      <c r="O3" s="792" t="s">
        <v>1032</v>
      </c>
      <c r="P3" s="810" t="s">
        <v>769</v>
      </c>
      <c r="Q3" s="658" t="s">
        <v>770</v>
      </c>
      <c r="R3" s="660" t="s">
        <v>771</v>
      </c>
      <c r="S3" s="792" t="s">
        <v>1033</v>
      </c>
      <c r="AR3" s="564"/>
    </row>
    <row r="4" spans="1:44" s="565" customFormat="1" ht="49.2">
      <c r="A4" s="838"/>
      <c r="B4" s="790" t="s">
        <v>2</v>
      </c>
      <c r="C4" s="662" t="s">
        <v>759</v>
      </c>
      <c r="D4" s="663" t="s">
        <v>446</v>
      </c>
      <c r="E4" s="664" t="s">
        <v>446</v>
      </c>
      <c r="F4" s="772" t="s">
        <v>446</v>
      </c>
      <c r="G4" s="793" t="s">
        <v>446</v>
      </c>
      <c r="H4" s="811" t="s">
        <v>446</v>
      </c>
      <c r="I4" s="654" t="s">
        <v>446</v>
      </c>
      <c r="J4" s="654" t="s">
        <v>446</v>
      </c>
      <c r="K4" s="793" t="s">
        <v>446</v>
      </c>
      <c r="L4" s="811" t="s">
        <v>446</v>
      </c>
      <c r="M4" s="654" t="s">
        <v>446</v>
      </c>
      <c r="N4" s="654" t="s">
        <v>446</v>
      </c>
      <c r="O4" s="813" t="s">
        <v>446</v>
      </c>
      <c r="P4" s="811" t="s">
        <v>446</v>
      </c>
      <c r="Q4" s="654" t="s">
        <v>446</v>
      </c>
      <c r="R4" s="626" t="s">
        <v>446</v>
      </c>
      <c r="S4" s="813" t="s">
        <v>446</v>
      </c>
    </row>
    <row r="5" spans="1:44" s="565" customFormat="1" ht="49.2">
      <c r="A5" s="567" t="s">
        <v>339</v>
      </c>
      <c r="B5" s="568"/>
      <c r="C5" s="629"/>
      <c r="D5" s="627"/>
      <c r="E5" s="627"/>
      <c r="F5" s="627"/>
      <c r="G5" s="794"/>
      <c r="H5" s="627"/>
      <c r="I5" s="627"/>
      <c r="J5" s="627"/>
      <c r="K5" s="794"/>
      <c r="L5" s="627"/>
      <c r="M5" s="627"/>
      <c r="N5" s="627"/>
      <c r="O5" s="794"/>
      <c r="P5" s="627"/>
      <c r="Q5" s="627"/>
      <c r="R5" s="627"/>
      <c r="S5" s="794"/>
    </row>
    <row r="6" spans="1:44" s="565" customFormat="1" ht="25.2" customHeight="1">
      <c r="A6" s="569" t="s">
        <v>861</v>
      </c>
      <c r="B6" s="570"/>
      <c r="C6" s="630"/>
      <c r="D6" s="570"/>
      <c r="E6" s="570"/>
      <c r="F6" s="570"/>
      <c r="G6" s="795"/>
      <c r="H6" s="570"/>
      <c r="I6" s="570"/>
      <c r="J6" s="570"/>
      <c r="K6" s="795"/>
      <c r="L6" s="570"/>
      <c r="M6" s="570"/>
      <c r="N6" s="571"/>
      <c r="O6" s="814"/>
      <c r="P6" s="571"/>
      <c r="Q6" s="571"/>
      <c r="R6" s="571"/>
      <c r="S6" s="814"/>
    </row>
    <row r="7" spans="1:44" s="565" customFormat="1" ht="28.95" customHeight="1">
      <c r="A7" s="572" t="s">
        <v>860</v>
      </c>
      <c r="B7" s="573"/>
      <c r="C7" s="631"/>
      <c r="D7" s="573"/>
      <c r="E7" s="573"/>
      <c r="F7" s="573"/>
      <c r="G7" s="796"/>
      <c r="H7" s="573"/>
      <c r="I7" s="573"/>
      <c r="J7" s="573"/>
      <c r="K7" s="796"/>
      <c r="L7" s="573"/>
      <c r="M7" s="573"/>
      <c r="N7" s="574"/>
      <c r="O7" s="815"/>
      <c r="P7" s="574"/>
      <c r="Q7" s="574"/>
      <c r="R7" s="574"/>
      <c r="S7" s="815"/>
    </row>
    <row r="8" spans="1:44" s="565" customFormat="1" ht="67.2" customHeight="1">
      <c r="A8" s="575" t="s">
        <v>964</v>
      </c>
      <c r="B8" s="576"/>
      <c r="C8" s="632"/>
      <c r="D8" s="576"/>
      <c r="E8" s="576"/>
      <c r="F8" s="576"/>
      <c r="G8" s="797"/>
      <c r="H8" s="576"/>
      <c r="I8" s="576"/>
      <c r="J8" s="576"/>
      <c r="K8" s="797"/>
      <c r="L8" s="576"/>
      <c r="M8" s="576"/>
      <c r="N8" s="577"/>
      <c r="O8" s="816"/>
      <c r="P8" s="577"/>
      <c r="Q8" s="577"/>
      <c r="R8" s="577"/>
      <c r="S8" s="816"/>
    </row>
    <row r="9" spans="1:44" s="565" customFormat="1" ht="46.2" customHeight="1">
      <c r="A9" s="578" t="s">
        <v>886</v>
      </c>
      <c r="B9" s="579"/>
      <c r="C9" s="633"/>
      <c r="D9" s="580"/>
      <c r="E9" s="580"/>
      <c r="F9" s="580"/>
      <c r="G9" s="798"/>
      <c r="H9" s="580"/>
      <c r="I9" s="580"/>
      <c r="J9" s="580"/>
      <c r="K9" s="798"/>
      <c r="L9" s="580"/>
      <c r="M9" s="580"/>
      <c r="N9" s="579"/>
      <c r="O9" s="817"/>
      <c r="P9" s="579"/>
      <c r="Q9" s="579"/>
      <c r="R9" s="579"/>
      <c r="S9" s="817"/>
    </row>
    <row r="10" spans="1:44" s="565" customFormat="1" ht="30.6" customHeight="1">
      <c r="A10" s="581" t="s">
        <v>887</v>
      </c>
      <c r="B10" s="582"/>
      <c r="C10" s="634"/>
      <c r="D10" s="593"/>
      <c r="E10" s="593"/>
      <c r="F10" s="593"/>
      <c r="G10" s="799"/>
      <c r="H10" s="593"/>
      <c r="I10" s="593"/>
      <c r="J10" s="593"/>
      <c r="K10" s="799"/>
      <c r="L10" s="593"/>
      <c r="M10" s="593"/>
      <c r="N10" s="582"/>
      <c r="O10" s="818"/>
      <c r="P10" s="582"/>
      <c r="Q10" s="582"/>
      <c r="R10" s="582"/>
      <c r="S10" s="818"/>
    </row>
    <row r="11" spans="1:44" s="565" customFormat="1" ht="27">
      <c r="A11" s="583" t="s">
        <v>877</v>
      </c>
      <c r="B11" s="584"/>
      <c r="C11" s="635"/>
      <c r="D11" s="585"/>
      <c r="E11" s="585"/>
      <c r="F11" s="585"/>
      <c r="G11" s="800"/>
      <c r="H11" s="585"/>
      <c r="I11" s="585"/>
      <c r="J11" s="585"/>
      <c r="K11" s="800"/>
      <c r="L11" s="585"/>
      <c r="M11" s="585"/>
      <c r="N11" s="585"/>
      <c r="O11" s="800"/>
      <c r="P11" s="585"/>
      <c r="Q11" s="639"/>
      <c r="R11" s="585"/>
      <c r="S11" s="800"/>
    </row>
    <row r="12" spans="1:44" s="565" customFormat="1" ht="49.2">
      <c r="A12" s="586" t="s">
        <v>773</v>
      </c>
      <c r="B12" s="585" t="s">
        <v>3</v>
      </c>
      <c r="C12" s="640" t="s">
        <v>1067</v>
      </c>
      <c r="D12" s="585" t="s">
        <v>452</v>
      </c>
      <c r="E12" s="585"/>
      <c r="F12" s="585" t="s">
        <v>448</v>
      </c>
      <c r="G12" s="801" t="s">
        <v>818</v>
      </c>
      <c r="H12" s="619" t="s">
        <v>804</v>
      </c>
      <c r="I12" s="585"/>
      <c r="J12" s="585">
        <v>4</v>
      </c>
      <c r="K12" s="800" t="s">
        <v>965</v>
      </c>
      <c r="L12" s="585"/>
      <c r="M12" s="619" t="s">
        <v>804</v>
      </c>
      <c r="N12" s="585" t="s">
        <v>932</v>
      </c>
      <c r="O12" s="800" t="s">
        <v>999</v>
      </c>
      <c r="P12" s="619" t="s">
        <v>810</v>
      </c>
      <c r="Q12" s="619" t="s">
        <v>1066</v>
      </c>
      <c r="R12" s="585">
        <v>10</v>
      </c>
      <c r="S12" s="800" t="s">
        <v>976</v>
      </c>
    </row>
    <row r="13" spans="1:44" s="565" customFormat="1" ht="73.8">
      <c r="A13" s="586" t="s">
        <v>774</v>
      </c>
      <c r="B13" s="585" t="s">
        <v>3</v>
      </c>
      <c r="C13" s="640" t="s">
        <v>1063</v>
      </c>
      <c r="D13" s="619" t="s">
        <v>796</v>
      </c>
      <c r="E13" s="619" t="s">
        <v>727</v>
      </c>
      <c r="F13" s="585" t="s">
        <v>797</v>
      </c>
      <c r="G13" s="800" t="s">
        <v>967</v>
      </c>
      <c r="H13" s="619" t="s">
        <v>727</v>
      </c>
      <c r="I13" s="619" t="s">
        <v>851</v>
      </c>
      <c r="J13" s="585" t="s">
        <v>852</v>
      </c>
      <c r="K13" s="800" t="s">
        <v>968</v>
      </c>
      <c r="L13" s="619" t="s">
        <v>804</v>
      </c>
      <c r="M13" s="619" t="s">
        <v>448</v>
      </c>
      <c r="N13" s="585" t="s">
        <v>933</v>
      </c>
      <c r="O13" s="800" t="s">
        <v>1000</v>
      </c>
      <c r="P13" s="619" t="s">
        <v>1026</v>
      </c>
      <c r="Q13" s="619" t="s">
        <v>782</v>
      </c>
      <c r="R13" s="585">
        <v>9</v>
      </c>
      <c r="S13" s="800" t="s">
        <v>1133</v>
      </c>
    </row>
    <row r="14" spans="1:44" s="565" customFormat="1" ht="27">
      <c r="A14" s="583" t="s">
        <v>878</v>
      </c>
      <c r="B14" s="584"/>
      <c r="C14" s="635"/>
      <c r="D14" s="585"/>
      <c r="E14" s="585"/>
      <c r="F14" s="585"/>
      <c r="G14" s="800"/>
      <c r="H14" s="585"/>
      <c r="I14" s="585"/>
      <c r="J14" s="585"/>
      <c r="K14" s="800"/>
      <c r="L14" s="585"/>
      <c r="M14" s="585"/>
      <c r="N14" s="585"/>
      <c r="O14" s="800"/>
      <c r="P14" s="585"/>
      <c r="Q14" s="639"/>
      <c r="R14" s="585"/>
      <c r="S14" s="800"/>
    </row>
    <row r="15" spans="1:44" s="565" customFormat="1" ht="49.2">
      <c r="A15" s="586" t="s">
        <v>775</v>
      </c>
      <c r="B15" s="585" t="s">
        <v>4</v>
      </c>
      <c r="C15" s="640" t="s">
        <v>1069</v>
      </c>
      <c r="D15" s="585"/>
      <c r="E15" s="585"/>
      <c r="F15" s="585"/>
      <c r="G15" s="800"/>
      <c r="H15" s="585"/>
      <c r="I15" s="585"/>
      <c r="J15" s="585"/>
      <c r="K15" s="800"/>
      <c r="L15" s="585"/>
      <c r="M15" s="585"/>
      <c r="N15" s="585"/>
      <c r="O15" s="800"/>
      <c r="P15" s="585"/>
      <c r="Q15" s="619" t="s">
        <v>1068</v>
      </c>
      <c r="R15" s="585">
        <v>80</v>
      </c>
      <c r="S15" s="800" t="s">
        <v>1069</v>
      </c>
      <c r="U15" s="829" t="s">
        <v>1053</v>
      </c>
    </row>
    <row r="16" spans="1:44" s="565" customFormat="1" ht="57" customHeight="1">
      <c r="A16" s="586" t="s">
        <v>776</v>
      </c>
      <c r="B16" s="585" t="s">
        <v>4</v>
      </c>
      <c r="C16" s="640" t="s">
        <v>1121</v>
      </c>
      <c r="D16" s="585"/>
      <c r="E16" s="585"/>
      <c r="F16" s="585"/>
      <c r="G16" s="800"/>
      <c r="H16" s="585"/>
      <c r="I16" s="585"/>
      <c r="J16" s="585"/>
      <c r="K16" s="800"/>
      <c r="L16" s="585"/>
      <c r="M16" s="834"/>
      <c r="N16" s="585"/>
      <c r="O16" s="800"/>
      <c r="P16" s="585"/>
      <c r="Q16" s="619" t="s">
        <v>1122</v>
      </c>
      <c r="R16" s="585">
        <v>80</v>
      </c>
      <c r="S16" s="800" t="s">
        <v>1121</v>
      </c>
    </row>
    <row r="17" spans="1:19" s="565" customFormat="1" ht="67.2" customHeight="1">
      <c r="A17" s="575" t="s">
        <v>862</v>
      </c>
      <c r="B17" s="576"/>
      <c r="C17" s="632"/>
      <c r="D17" s="576"/>
      <c r="E17" s="576"/>
      <c r="F17" s="576"/>
      <c r="G17" s="797"/>
      <c r="H17" s="576"/>
      <c r="I17" s="576"/>
      <c r="J17" s="576"/>
      <c r="K17" s="797"/>
      <c r="L17" s="576"/>
      <c r="M17" s="576"/>
      <c r="N17" s="577"/>
      <c r="O17" s="816"/>
      <c r="P17" s="577"/>
      <c r="Q17" s="577"/>
      <c r="R17" s="577"/>
      <c r="S17" s="816"/>
    </row>
    <row r="18" spans="1:19" s="565" customFormat="1" ht="46.2" customHeight="1">
      <c r="A18" s="578" t="s">
        <v>912</v>
      </c>
      <c r="B18" s="579"/>
      <c r="C18" s="633"/>
      <c r="D18" s="580"/>
      <c r="E18" s="580"/>
      <c r="F18" s="580"/>
      <c r="G18" s="798"/>
      <c r="H18" s="580"/>
      <c r="I18" s="580"/>
      <c r="J18" s="580"/>
      <c r="K18" s="798"/>
      <c r="L18" s="580"/>
      <c r="M18" s="580"/>
      <c r="N18" s="579"/>
      <c r="O18" s="817"/>
      <c r="P18" s="579"/>
      <c r="Q18" s="579"/>
      <c r="R18" s="579"/>
      <c r="S18" s="817"/>
    </row>
    <row r="19" spans="1:19" s="565" customFormat="1" ht="46.2" customHeight="1">
      <c r="A19" s="581" t="s">
        <v>920</v>
      </c>
      <c r="B19" s="582"/>
      <c r="C19" s="634"/>
      <c r="D19" s="593"/>
      <c r="E19" s="593"/>
      <c r="F19" s="593"/>
      <c r="G19" s="799"/>
      <c r="H19" s="593"/>
      <c r="I19" s="593"/>
      <c r="J19" s="593"/>
      <c r="K19" s="799"/>
      <c r="L19" s="593"/>
      <c r="M19" s="593"/>
      <c r="N19" s="582"/>
      <c r="O19" s="818"/>
      <c r="P19" s="582"/>
      <c r="Q19" s="582"/>
      <c r="R19" s="582"/>
      <c r="S19" s="818"/>
    </row>
    <row r="20" spans="1:19" s="565" customFormat="1" ht="27">
      <c r="A20" s="583" t="s">
        <v>877</v>
      </c>
      <c r="B20" s="584"/>
      <c r="C20" s="635"/>
      <c r="D20" s="585"/>
      <c r="E20" s="585"/>
      <c r="F20" s="585"/>
      <c r="G20" s="800"/>
      <c r="H20" s="585"/>
      <c r="I20" s="585"/>
      <c r="J20" s="585"/>
      <c r="K20" s="800"/>
      <c r="L20" s="585"/>
      <c r="M20" s="585"/>
      <c r="N20" s="585"/>
      <c r="O20" s="800"/>
      <c r="P20" s="585"/>
      <c r="Q20" s="639"/>
      <c r="R20" s="585"/>
      <c r="S20" s="800"/>
    </row>
    <row r="21" spans="1:19" s="592" customFormat="1" ht="69" customHeight="1">
      <c r="A21" s="590" t="s">
        <v>778</v>
      </c>
      <c r="B21" s="595" t="s">
        <v>12</v>
      </c>
      <c r="C21" s="640" t="s">
        <v>1072</v>
      </c>
      <c r="D21" s="585"/>
      <c r="E21" s="585"/>
      <c r="F21" s="585"/>
      <c r="G21" s="802"/>
      <c r="H21" s="585">
        <v>3</v>
      </c>
      <c r="I21" s="585" t="s">
        <v>835</v>
      </c>
      <c r="J21" s="585"/>
      <c r="K21" s="802" t="s">
        <v>969</v>
      </c>
      <c r="L21" s="585">
        <v>4</v>
      </c>
      <c r="M21" s="585" t="s">
        <v>930</v>
      </c>
      <c r="N21" s="585"/>
      <c r="O21" s="802" t="s">
        <v>970</v>
      </c>
      <c r="P21" s="585" t="s">
        <v>1028</v>
      </c>
      <c r="Q21" s="585" t="s">
        <v>1070</v>
      </c>
      <c r="R21" s="585"/>
      <c r="S21" s="802" t="s">
        <v>1071</v>
      </c>
    </row>
    <row r="22" spans="1:19" s="592" customFormat="1" ht="53.4" customHeight="1">
      <c r="A22" s="590" t="s">
        <v>779</v>
      </c>
      <c r="B22" s="595" t="s">
        <v>8</v>
      </c>
      <c r="C22" s="640" t="s">
        <v>1090</v>
      </c>
      <c r="D22" s="585"/>
      <c r="E22" s="585"/>
      <c r="F22" s="585"/>
      <c r="G22" s="802"/>
      <c r="H22" s="585"/>
      <c r="I22" s="585"/>
      <c r="J22" s="585"/>
      <c r="K22" s="802"/>
      <c r="L22" s="585"/>
      <c r="M22" s="585"/>
      <c r="N22" s="585"/>
      <c r="O22" s="802"/>
      <c r="P22" s="585"/>
      <c r="Q22" s="619" t="s">
        <v>1091</v>
      </c>
      <c r="R22" s="585">
        <v>39</v>
      </c>
      <c r="S22" s="802" t="s">
        <v>1090</v>
      </c>
    </row>
    <row r="23" spans="1:19" s="592" customFormat="1" ht="49.2">
      <c r="A23" s="590" t="s">
        <v>465</v>
      </c>
      <c r="B23" s="595" t="s">
        <v>12</v>
      </c>
      <c r="C23" s="640" t="s">
        <v>1077</v>
      </c>
      <c r="D23" s="619"/>
      <c r="E23" s="619"/>
      <c r="F23" s="619"/>
      <c r="G23" s="803"/>
      <c r="H23" s="619" t="s">
        <v>807</v>
      </c>
      <c r="I23" s="619"/>
      <c r="J23" s="655" t="s">
        <v>777</v>
      </c>
      <c r="K23" s="812" t="s">
        <v>971</v>
      </c>
      <c r="L23" s="655"/>
      <c r="M23" s="655"/>
      <c r="N23" s="619" t="s">
        <v>939</v>
      </c>
      <c r="O23" s="803" t="s">
        <v>939</v>
      </c>
      <c r="P23" s="619" t="s">
        <v>1011</v>
      </c>
      <c r="Q23" s="619" t="s">
        <v>1075</v>
      </c>
      <c r="R23" s="585">
        <v>200</v>
      </c>
      <c r="S23" s="803" t="s">
        <v>1076</v>
      </c>
    </row>
    <row r="24" spans="1:19" s="592" customFormat="1" ht="49.2">
      <c r="A24" s="590" t="s">
        <v>467</v>
      </c>
      <c r="B24" s="585" t="s">
        <v>7</v>
      </c>
      <c r="C24" s="637" t="s">
        <v>1105</v>
      </c>
      <c r="D24" s="585"/>
      <c r="E24" s="585"/>
      <c r="F24" s="585"/>
      <c r="G24" s="802"/>
      <c r="H24" s="585"/>
      <c r="I24" s="619" t="s">
        <v>688</v>
      </c>
      <c r="J24" s="585">
        <v>14</v>
      </c>
      <c r="K24" s="802" t="s">
        <v>704</v>
      </c>
      <c r="L24" s="619"/>
      <c r="M24" s="619"/>
      <c r="N24" s="619" t="s">
        <v>943</v>
      </c>
      <c r="O24" s="803" t="s">
        <v>943</v>
      </c>
      <c r="P24" s="619"/>
      <c r="Q24" s="619" t="s">
        <v>727</v>
      </c>
      <c r="R24" s="585"/>
      <c r="S24" s="803" t="s">
        <v>727</v>
      </c>
    </row>
    <row r="25" spans="1:19" s="592" customFormat="1" ht="27">
      <c r="A25" s="712" t="s">
        <v>878</v>
      </c>
      <c r="B25" s="620"/>
      <c r="C25" s="649"/>
      <c r="D25" s="585"/>
      <c r="E25" s="585"/>
      <c r="F25" s="585"/>
      <c r="G25" s="802"/>
      <c r="H25" s="585"/>
      <c r="I25" s="585"/>
      <c r="J25" s="585"/>
      <c r="K25" s="802"/>
      <c r="L25" s="585"/>
      <c r="M25" s="585"/>
      <c r="N25" s="585"/>
      <c r="O25" s="802"/>
      <c r="P25" s="585"/>
      <c r="Q25" s="619"/>
      <c r="R25" s="585"/>
      <c r="S25" s="802"/>
    </row>
    <row r="26" spans="1:19" s="592" customFormat="1" ht="27">
      <c r="A26" s="590" t="s">
        <v>780</v>
      </c>
      <c r="B26" s="585" t="s">
        <v>4</v>
      </c>
      <c r="C26" s="640" t="s">
        <v>1088</v>
      </c>
      <c r="D26" s="585"/>
      <c r="E26" s="585"/>
      <c r="F26" s="585"/>
      <c r="G26" s="802"/>
      <c r="H26" s="585"/>
      <c r="I26" s="585"/>
      <c r="J26" s="585"/>
      <c r="K26" s="802"/>
      <c r="L26" s="585"/>
      <c r="M26" s="585"/>
      <c r="N26" s="585"/>
      <c r="O26" s="802"/>
      <c r="P26" s="619"/>
      <c r="Q26" s="585" t="s">
        <v>1089</v>
      </c>
      <c r="R26" s="585">
        <v>60</v>
      </c>
      <c r="S26" s="802" t="s">
        <v>1088</v>
      </c>
    </row>
    <row r="27" spans="1:19" s="592" customFormat="1" ht="49.2">
      <c r="A27" s="590" t="s">
        <v>910</v>
      </c>
      <c r="B27" s="585" t="s">
        <v>4</v>
      </c>
      <c r="C27" s="640" t="s">
        <v>1085</v>
      </c>
      <c r="D27" s="585"/>
      <c r="E27" s="585"/>
      <c r="F27" s="585"/>
      <c r="G27" s="802"/>
      <c r="H27" s="585"/>
      <c r="I27" s="619"/>
      <c r="J27" s="585"/>
      <c r="K27" s="802"/>
      <c r="L27" s="619"/>
      <c r="M27" s="619"/>
      <c r="N27" s="619"/>
      <c r="O27" s="803"/>
      <c r="P27" s="619"/>
      <c r="Q27" s="619" t="s">
        <v>1084</v>
      </c>
      <c r="R27" s="585">
        <v>80</v>
      </c>
      <c r="S27" s="803" t="s">
        <v>1085</v>
      </c>
    </row>
    <row r="28" spans="1:19" s="592" customFormat="1" ht="69.599999999999994" customHeight="1">
      <c r="A28" s="713" t="s">
        <v>882</v>
      </c>
      <c r="B28" s="582"/>
      <c r="C28" s="634"/>
      <c r="D28" s="593"/>
      <c r="E28" s="593"/>
      <c r="F28" s="593"/>
      <c r="G28" s="804"/>
      <c r="H28" s="593"/>
      <c r="I28" s="593"/>
      <c r="J28" s="593"/>
      <c r="K28" s="804"/>
      <c r="L28" s="593"/>
      <c r="M28" s="593"/>
      <c r="N28" s="582"/>
      <c r="O28" s="819"/>
      <c r="P28" s="582"/>
      <c r="Q28" s="582"/>
      <c r="R28" s="582"/>
      <c r="S28" s="819"/>
    </row>
    <row r="29" spans="1:19" s="592" customFormat="1" ht="27">
      <c r="A29" s="712" t="s">
        <v>877</v>
      </c>
      <c r="B29" s="620"/>
      <c r="C29" s="649"/>
      <c r="D29" s="585"/>
      <c r="E29" s="585"/>
      <c r="F29" s="585"/>
      <c r="G29" s="802"/>
      <c r="H29" s="585"/>
      <c r="I29" s="585"/>
      <c r="J29" s="585"/>
      <c r="K29" s="802"/>
      <c r="L29" s="585"/>
      <c r="M29" s="585"/>
      <c r="N29" s="585"/>
      <c r="O29" s="802"/>
      <c r="P29" s="585"/>
      <c r="Q29" s="619"/>
      <c r="R29" s="585"/>
      <c r="S29" s="802"/>
    </row>
    <row r="30" spans="1:19" s="592" customFormat="1" ht="69" customHeight="1">
      <c r="A30" s="590" t="s">
        <v>778</v>
      </c>
      <c r="B30" s="595" t="s">
        <v>12</v>
      </c>
      <c r="C30" s="640" t="s">
        <v>1073</v>
      </c>
      <c r="D30" s="585"/>
      <c r="E30" s="585"/>
      <c r="F30" s="585"/>
      <c r="G30" s="802"/>
      <c r="H30" s="585" t="s">
        <v>806</v>
      </c>
      <c r="I30" s="585" t="s">
        <v>811</v>
      </c>
      <c r="J30" s="619" t="s">
        <v>448</v>
      </c>
      <c r="K30" s="803" t="s">
        <v>973</v>
      </c>
      <c r="L30" s="585"/>
      <c r="M30" s="585" t="s">
        <v>925</v>
      </c>
      <c r="N30" s="585" t="s">
        <v>945</v>
      </c>
      <c r="O30" s="802" t="s">
        <v>542</v>
      </c>
      <c r="P30" s="585" t="s">
        <v>1010</v>
      </c>
      <c r="Q30" s="585" t="s">
        <v>1074</v>
      </c>
      <c r="R30" s="585"/>
      <c r="S30" s="802" t="s">
        <v>1062</v>
      </c>
    </row>
    <row r="31" spans="1:19" s="592" customFormat="1" ht="53.4" customHeight="1">
      <c r="A31" s="590" t="s">
        <v>779</v>
      </c>
      <c r="B31" s="595" t="s">
        <v>8</v>
      </c>
      <c r="C31" s="640" t="s">
        <v>1092</v>
      </c>
      <c r="D31" s="585"/>
      <c r="E31" s="585"/>
      <c r="F31" s="585"/>
      <c r="G31" s="802"/>
      <c r="H31" s="585"/>
      <c r="I31" s="585"/>
      <c r="J31" s="585"/>
      <c r="K31" s="802"/>
      <c r="L31" s="585"/>
      <c r="M31" s="585"/>
      <c r="N31" s="585"/>
      <c r="O31" s="802"/>
      <c r="P31" s="585"/>
      <c r="Q31" s="619" t="s">
        <v>1093</v>
      </c>
      <c r="R31" s="585">
        <v>38.4</v>
      </c>
      <c r="S31" s="802" t="s">
        <v>1092</v>
      </c>
    </row>
    <row r="32" spans="1:19" s="592" customFormat="1" ht="49.2">
      <c r="A32" s="590" t="s">
        <v>465</v>
      </c>
      <c r="B32" s="595" t="s">
        <v>6</v>
      </c>
      <c r="C32" s="791" t="s">
        <v>1080</v>
      </c>
      <c r="D32" s="619"/>
      <c r="E32" s="619"/>
      <c r="F32" s="619" t="s">
        <v>808</v>
      </c>
      <c r="G32" s="803" t="s">
        <v>808</v>
      </c>
      <c r="H32" s="619" t="s">
        <v>809</v>
      </c>
      <c r="I32" s="619" t="s">
        <v>849</v>
      </c>
      <c r="J32" s="619" t="s">
        <v>839</v>
      </c>
      <c r="K32" s="803" t="s">
        <v>974</v>
      </c>
      <c r="L32" s="655" t="s">
        <v>859</v>
      </c>
      <c r="M32" s="655" t="s">
        <v>926</v>
      </c>
      <c r="N32" s="619" t="s">
        <v>941</v>
      </c>
      <c r="O32" s="803" t="s">
        <v>1001</v>
      </c>
      <c r="P32" s="585" t="s">
        <v>1013</v>
      </c>
      <c r="Q32" s="619" t="s">
        <v>1078</v>
      </c>
      <c r="R32" s="585"/>
      <c r="S32" s="803" t="s">
        <v>1079</v>
      </c>
    </row>
    <row r="33" spans="1:19" s="592" customFormat="1" ht="49.2">
      <c r="A33" s="590" t="s">
        <v>468</v>
      </c>
      <c r="B33" s="585" t="s">
        <v>7</v>
      </c>
      <c r="C33" s="791" t="s">
        <v>1106</v>
      </c>
      <c r="D33" s="585"/>
      <c r="E33" s="585"/>
      <c r="F33" s="585"/>
      <c r="G33" s="802"/>
      <c r="H33" s="647" t="s">
        <v>756</v>
      </c>
      <c r="I33" s="619" t="s">
        <v>811</v>
      </c>
      <c r="J33" s="619" t="s">
        <v>452</v>
      </c>
      <c r="K33" s="803" t="s">
        <v>976</v>
      </c>
      <c r="L33" s="619" t="s">
        <v>448</v>
      </c>
      <c r="M33" s="647" t="s">
        <v>927</v>
      </c>
      <c r="N33" s="647" t="s">
        <v>945</v>
      </c>
      <c r="O33" s="820" t="s">
        <v>755</v>
      </c>
      <c r="P33" s="647" t="s">
        <v>945</v>
      </c>
      <c r="Q33" s="647" t="s">
        <v>925</v>
      </c>
      <c r="R33" s="585"/>
      <c r="S33" s="820" t="s">
        <v>542</v>
      </c>
    </row>
    <row r="34" spans="1:19" s="592" customFormat="1" ht="27">
      <c r="A34" s="712" t="s">
        <v>878</v>
      </c>
      <c r="B34" s="620"/>
      <c r="C34" s="649"/>
      <c r="D34" s="585"/>
      <c r="E34" s="585"/>
      <c r="F34" s="585"/>
      <c r="G34" s="802"/>
      <c r="H34" s="585"/>
      <c r="I34" s="585"/>
      <c r="J34" s="585"/>
      <c r="K34" s="802"/>
      <c r="L34" s="585"/>
      <c r="M34" s="585"/>
      <c r="N34" s="585"/>
      <c r="O34" s="802"/>
      <c r="P34" s="585"/>
      <c r="Q34" s="619"/>
      <c r="R34" s="585"/>
      <c r="S34" s="802"/>
    </row>
    <row r="35" spans="1:19" s="592" customFormat="1" ht="27">
      <c r="A35" s="590" t="s">
        <v>780</v>
      </c>
      <c r="B35" s="616" t="s">
        <v>4</v>
      </c>
      <c r="C35" s="640" t="s">
        <v>1094</v>
      </c>
      <c r="D35" s="585"/>
      <c r="E35" s="585"/>
      <c r="F35" s="585"/>
      <c r="G35" s="802"/>
      <c r="H35" s="585"/>
      <c r="I35" s="585"/>
      <c r="J35" s="585"/>
      <c r="K35" s="802"/>
      <c r="L35" s="585"/>
      <c r="M35" s="585"/>
      <c r="N35" s="585"/>
      <c r="O35" s="802"/>
      <c r="P35" s="585"/>
      <c r="Q35" s="619" t="s">
        <v>1095</v>
      </c>
      <c r="R35" s="585">
        <v>60</v>
      </c>
      <c r="S35" s="802" t="s">
        <v>1094</v>
      </c>
    </row>
    <row r="36" spans="1:19" s="592" customFormat="1" ht="49.2">
      <c r="A36" s="590" t="s">
        <v>910</v>
      </c>
      <c r="B36" s="585" t="s">
        <v>4</v>
      </c>
      <c r="C36" s="640" t="s">
        <v>1086</v>
      </c>
      <c r="D36" s="585"/>
      <c r="E36" s="585"/>
      <c r="F36" s="585"/>
      <c r="G36" s="802"/>
      <c r="H36" s="585"/>
      <c r="I36" s="619"/>
      <c r="J36" s="585"/>
      <c r="K36" s="802"/>
      <c r="L36" s="619"/>
      <c r="M36" s="619"/>
      <c r="N36" s="619"/>
      <c r="O36" s="803"/>
      <c r="P36" s="619"/>
      <c r="Q36" s="619" t="s">
        <v>1087</v>
      </c>
      <c r="R36" s="585">
        <v>80</v>
      </c>
      <c r="S36" s="803" t="s">
        <v>1086</v>
      </c>
    </row>
    <row r="37" spans="1:19" s="592" customFormat="1" ht="46.2" customHeight="1">
      <c r="A37" s="713" t="s">
        <v>883</v>
      </c>
      <c r="B37" s="582"/>
      <c r="C37" s="634"/>
      <c r="D37" s="593"/>
      <c r="E37" s="593"/>
      <c r="F37" s="593"/>
      <c r="G37" s="804"/>
      <c r="H37" s="593"/>
      <c r="I37" s="593"/>
      <c r="J37" s="593"/>
      <c r="K37" s="804"/>
      <c r="L37" s="593"/>
      <c r="M37" s="593"/>
      <c r="N37" s="582"/>
      <c r="O37" s="819"/>
      <c r="P37" s="582"/>
      <c r="Q37" s="582"/>
      <c r="R37" s="582"/>
      <c r="S37" s="819"/>
    </row>
    <row r="38" spans="1:19" s="592" customFormat="1" ht="27">
      <c r="A38" s="712" t="s">
        <v>877</v>
      </c>
      <c r="B38" s="584"/>
      <c r="C38" s="635"/>
      <c r="D38" s="585"/>
      <c r="E38" s="585"/>
      <c r="F38" s="585"/>
      <c r="G38" s="802"/>
      <c r="H38" s="585"/>
      <c r="I38" s="585"/>
      <c r="J38" s="585"/>
      <c r="K38" s="802"/>
      <c r="L38" s="585"/>
      <c r="M38" s="585"/>
      <c r="N38" s="585"/>
      <c r="O38" s="802"/>
      <c r="P38" s="585"/>
      <c r="Q38" s="639"/>
      <c r="R38" s="585"/>
      <c r="S38" s="802"/>
    </row>
    <row r="39" spans="1:19" s="592" customFormat="1" ht="46.2" customHeight="1">
      <c r="A39" s="590" t="s">
        <v>863</v>
      </c>
      <c r="B39" s="594" t="s">
        <v>6</v>
      </c>
      <c r="C39" s="642" t="s">
        <v>1099</v>
      </c>
      <c r="D39" s="619"/>
      <c r="E39" s="619" t="s">
        <v>831</v>
      </c>
      <c r="F39" s="619" t="s">
        <v>832</v>
      </c>
      <c r="G39" s="803" t="s">
        <v>977</v>
      </c>
      <c r="H39" s="619" t="s">
        <v>833</v>
      </c>
      <c r="I39" s="619" t="s">
        <v>840</v>
      </c>
      <c r="J39" s="591" t="s">
        <v>841</v>
      </c>
      <c r="K39" s="802" t="s">
        <v>978</v>
      </c>
      <c r="L39" s="619" t="s">
        <v>858</v>
      </c>
      <c r="M39" s="619" t="s">
        <v>936</v>
      </c>
      <c r="N39" s="639" t="s">
        <v>937</v>
      </c>
      <c r="O39" s="803" t="s">
        <v>1008</v>
      </c>
      <c r="P39" s="619" t="s">
        <v>1096</v>
      </c>
      <c r="Q39" s="619" t="s">
        <v>1097</v>
      </c>
      <c r="R39" s="595">
        <v>500</v>
      </c>
      <c r="S39" s="803" t="s">
        <v>1098</v>
      </c>
    </row>
    <row r="40" spans="1:19" s="592" customFormat="1" ht="49.2">
      <c r="A40" s="590" t="s">
        <v>865</v>
      </c>
      <c r="B40" s="591" t="s">
        <v>3</v>
      </c>
      <c r="C40" s="640" t="s">
        <v>615</v>
      </c>
      <c r="D40" s="619"/>
      <c r="E40" s="619" t="s">
        <v>782</v>
      </c>
      <c r="F40" s="619" t="s">
        <v>798</v>
      </c>
      <c r="G40" s="803" t="s">
        <v>980</v>
      </c>
      <c r="H40" s="619" t="s">
        <v>782</v>
      </c>
      <c r="I40" s="619"/>
      <c r="J40" s="585">
        <v>2</v>
      </c>
      <c r="K40" s="802" t="s">
        <v>798</v>
      </c>
      <c r="L40" s="585"/>
      <c r="M40" s="585"/>
      <c r="N40" s="585"/>
      <c r="O40" s="802"/>
      <c r="P40" s="585"/>
      <c r="Q40" s="585"/>
      <c r="R40" s="585"/>
      <c r="S40" s="802"/>
    </row>
    <row r="41" spans="1:19" s="592" customFormat="1" ht="27">
      <c r="A41" s="590" t="s">
        <v>476</v>
      </c>
      <c r="B41" s="596" t="s">
        <v>7</v>
      </c>
      <c r="C41" s="833" t="s">
        <v>1061</v>
      </c>
      <c r="D41" s="591"/>
      <c r="E41" s="619" t="s">
        <v>810</v>
      </c>
      <c r="F41" s="639" t="s">
        <v>811</v>
      </c>
      <c r="G41" s="803" t="s">
        <v>981</v>
      </c>
      <c r="H41" s="639"/>
      <c r="I41" s="619"/>
      <c r="J41" s="591">
        <v>5</v>
      </c>
      <c r="K41" s="802">
        <v>5</v>
      </c>
      <c r="L41" s="619" t="s">
        <v>448</v>
      </c>
      <c r="M41" s="585"/>
      <c r="N41" s="585" t="s">
        <v>947</v>
      </c>
      <c r="O41" s="802" t="s">
        <v>1003</v>
      </c>
      <c r="P41" s="585"/>
      <c r="Q41" s="619" t="s">
        <v>818</v>
      </c>
      <c r="R41" s="591">
        <v>5</v>
      </c>
      <c r="S41" s="802" t="s">
        <v>1062</v>
      </c>
    </row>
    <row r="42" spans="1:19" s="592" customFormat="1" ht="27">
      <c r="A42" s="712" t="s">
        <v>878</v>
      </c>
      <c r="B42" s="584"/>
      <c r="C42" s="635"/>
      <c r="D42" s="585"/>
      <c r="E42" s="585"/>
      <c r="F42" s="585"/>
      <c r="G42" s="802"/>
      <c r="H42" s="585"/>
      <c r="I42" s="585"/>
      <c r="J42" s="585"/>
      <c r="K42" s="802"/>
      <c r="L42" s="585"/>
      <c r="M42" s="585"/>
      <c r="N42" s="585"/>
      <c r="O42" s="802"/>
      <c r="P42" s="585"/>
      <c r="Q42" s="639"/>
      <c r="R42" s="585"/>
      <c r="S42" s="802"/>
    </row>
    <row r="43" spans="1:19" s="592" customFormat="1" ht="49.2">
      <c r="A43" s="590" t="s">
        <v>864</v>
      </c>
      <c r="B43" s="591" t="s">
        <v>4</v>
      </c>
      <c r="C43" s="637" t="s">
        <v>1083</v>
      </c>
      <c r="D43" s="591"/>
      <c r="E43" s="639" t="s">
        <v>914</v>
      </c>
      <c r="F43" s="639" t="s">
        <v>915</v>
      </c>
      <c r="G43" s="803" t="s">
        <v>982</v>
      </c>
      <c r="H43" s="639" t="s">
        <v>916</v>
      </c>
      <c r="I43" s="639" t="s">
        <v>917</v>
      </c>
      <c r="J43" s="639" t="s">
        <v>918</v>
      </c>
      <c r="K43" s="803" t="s">
        <v>983</v>
      </c>
      <c r="L43" s="639" t="s">
        <v>919</v>
      </c>
      <c r="M43" s="639"/>
      <c r="N43" s="639"/>
      <c r="O43" s="803" t="s">
        <v>919</v>
      </c>
      <c r="P43" s="639" t="s">
        <v>1015</v>
      </c>
      <c r="Q43" s="639" t="s">
        <v>1081</v>
      </c>
      <c r="R43" s="591">
        <v>80</v>
      </c>
      <c r="S43" s="803" t="s">
        <v>1082</v>
      </c>
    </row>
    <row r="44" spans="1:19" s="565" customFormat="1" ht="46.2" customHeight="1">
      <c r="A44" s="581" t="s">
        <v>884</v>
      </c>
      <c r="B44" s="582"/>
      <c r="C44" s="634"/>
      <c r="D44" s="593"/>
      <c r="E44" s="593"/>
      <c r="F44" s="593"/>
      <c r="G44" s="799"/>
      <c r="H44" s="593"/>
      <c r="I44" s="593"/>
      <c r="J44" s="593"/>
      <c r="K44" s="799"/>
      <c r="L44" s="593"/>
      <c r="M44" s="593"/>
      <c r="N44" s="582"/>
      <c r="O44" s="818"/>
      <c r="P44" s="582"/>
      <c r="Q44" s="582"/>
      <c r="R44" s="582"/>
      <c r="S44" s="818"/>
    </row>
    <row r="45" spans="1:19" s="565" customFormat="1" ht="27">
      <c r="A45" s="583" t="s">
        <v>877</v>
      </c>
      <c r="B45" s="584"/>
      <c r="C45" s="635"/>
      <c r="D45" s="585"/>
      <c r="E45" s="585"/>
      <c r="F45" s="585"/>
      <c r="G45" s="800"/>
      <c r="H45" s="585"/>
      <c r="I45" s="585"/>
      <c r="J45" s="585"/>
      <c r="K45" s="800"/>
      <c r="L45" s="585"/>
      <c r="M45" s="585"/>
      <c r="N45" s="585"/>
      <c r="O45" s="800"/>
      <c r="P45" s="585"/>
      <c r="Q45" s="639"/>
      <c r="R45" s="585"/>
      <c r="S45" s="800"/>
    </row>
    <row r="46" spans="1:19" s="565" customFormat="1" ht="49.2">
      <c r="A46" s="590" t="s">
        <v>480</v>
      </c>
      <c r="B46" s="596" t="s">
        <v>6</v>
      </c>
      <c r="C46" s="642" t="s">
        <v>1042</v>
      </c>
      <c r="D46" s="639" t="s">
        <v>1043</v>
      </c>
      <c r="E46" s="591"/>
      <c r="F46" s="639" t="s">
        <v>800</v>
      </c>
      <c r="G46" s="801" t="s">
        <v>1041</v>
      </c>
      <c r="H46" s="639" t="s">
        <v>801</v>
      </c>
      <c r="I46" s="591"/>
      <c r="J46" s="591"/>
      <c r="K46" s="801" t="s">
        <v>801</v>
      </c>
      <c r="L46" s="591"/>
      <c r="M46" s="591"/>
      <c r="N46" s="591"/>
      <c r="O46" s="800"/>
      <c r="P46" s="591"/>
      <c r="Q46" s="639"/>
      <c r="R46" s="648">
        <v>5000</v>
      </c>
      <c r="S46" s="827">
        <v>5000</v>
      </c>
    </row>
    <row r="47" spans="1:19" s="565" customFormat="1" ht="31.2" customHeight="1">
      <c r="A47" s="590" t="s">
        <v>784</v>
      </c>
      <c r="B47" s="596" t="s">
        <v>18</v>
      </c>
      <c r="C47" s="642" t="s">
        <v>805</v>
      </c>
      <c r="D47" s="585" t="s">
        <v>803</v>
      </c>
      <c r="E47" s="585"/>
      <c r="F47" s="619" t="s">
        <v>804</v>
      </c>
      <c r="G47" s="801" t="s">
        <v>985</v>
      </c>
      <c r="H47" s="619" t="s">
        <v>804</v>
      </c>
      <c r="I47" s="585"/>
      <c r="J47" s="585"/>
      <c r="K47" s="801" t="s">
        <v>804</v>
      </c>
      <c r="L47" s="585"/>
      <c r="M47" s="585"/>
      <c r="N47" s="585"/>
      <c r="O47" s="800"/>
      <c r="P47" s="585"/>
      <c r="Q47" s="639"/>
      <c r="R47" s="585"/>
      <c r="S47" s="800"/>
    </row>
    <row r="48" spans="1:19" s="565" customFormat="1" ht="27">
      <c r="A48" s="583" t="s">
        <v>878</v>
      </c>
      <c r="B48" s="584"/>
      <c r="C48" s="635"/>
      <c r="D48" s="585"/>
      <c r="E48" s="585"/>
      <c r="F48" s="585"/>
      <c r="G48" s="800"/>
      <c r="H48" s="585"/>
      <c r="I48" s="585"/>
      <c r="J48" s="585"/>
      <c r="K48" s="800"/>
      <c r="L48" s="585"/>
      <c r="M48" s="585"/>
      <c r="N48" s="585"/>
      <c r="O48" s="800"/>
      <c r="P48" s="585"/>
      <c r="Q48" s="639"/>
      <c r="R48" s="585"/>
      <c r="S48" s="800"/>
    </row>
    <row r="49" spans="1:19" s="592" customFormat="1" ht="45.6" customHeight="1">
      <c r="A49" s="590" t="s">
        <v>783</v>
      </c>
      <c r="B49" s="596" t="s">
        <v>4</v>
      </c>
      <c r="C49" s="637" t="s">
        <v>1065</v>
      </c>
      <c r="D49" s="591"/>
      <c r="E49" s="591"/>
      <c r="F49" s="639" t="s">
        <v>1064</v>
      </c>
      <c r="G49" s="803" t="s">
        <v>1064</v>
      </c>
      <c r="H49" s="639" t="s">
        <v>986</v>
      </c>
      <c r="I49" s="591"/>
      <c r="J49" s="591"/>
      <c r="K49" s="803" t="s">
        <v>986</v>
      </c>
      <c r="L49" s="591"/>
      <c r="M49" s="591"/>
      <c r="N49" s="591"/>
      <c r="O49" s="802"/>
      <c r="P49" s="591"/>
      <c r="Q49" s="639"/>
      <c r="R49" s="591">
        <v>80</v>
      </c>
      <c r="S49" s="802">
        <v>80</v>
      </c>
    </row>
    <row r="50" spans="1:19" s="565" customFormat="1" ht="67.2" customHeight="1">
      <c r="A50" s="575" t="s">
        <v>874</v>
      </c>
      <c r="B50" s="576"/>
      <c r="C50" s="632"/>
      <c r="D50" s="576"/>
      <c r="E50" s="576"/>
      <c r="F50" s="576"/>
      <c r="G50" s="797"/>
      <c r="H50" s="576"/>
      <c r="I50" s="576"/>
      <c r="J50" s="576"/>
      <c r="K50" s="797"/>
      <c r="L50" s="576"/>
      <c r="M50" s="576"/>
      <c r="N50" s="577"/>
      <c r="O50" s="816"/>
      <c r="P50" s="577"/>
      <c r="Q50" s="577"/>
      <c r="R50" s="577"/>
      <c r="S50" s="816"/>
    </row>
    <row r="51" spans="1:19" s="565" customFormat="1" ht="46.2" customHeight="1">
      <c r="A51" s="578" t="s">
        <v>885</v>
      </c>
      <c r="B51" s="579"/>
      <c r="C51" s="633"/>
      <c r="D51" s="580"/>
      <c r="E51" s="580"/>
      <c r="F51" s="580"/>
      <c r="G51" s="798"/>
      <c r="H51" s="580"/>
      <c r="I51" s="580"/>
      <c r="J51" s="580"/>
      <c r="K51" s="798"/>
      <c r="L51" s="580"/>
      <c r="M51" s="580"/>
      <c r="N51" s="579"/>
      <c r="O51" s="817"/>
      <c r="P51" s="579"/>
      <c r="Q51" s="579"/>
      <c r="R51" s="579"/>
      <c r="S51" s="817"/>
    </row>
    <row r="52" spans="1:19" s="565" customFormat="1" ht="46.2" customHeight="1">
      <c r="A52" s="581" t="s">
        <v>888</v>
      </c>
      <c r="B52" s="582"/>
      <c r="C52" s="634"/>
      <c r="D52" s="593"/>
      <c r="E52" s="593"/>
      <c r="F52" s="593"/>
      <c r="G52" s="799"/>
      <c r="H52" s="593"/>
      <c r="I52" s="593"/>
      <c r="J52" s="593"/>
      <c r="K52" s="799"/>
      <c r="L52" s="593"/>
      <c r="M52" s="593"/>
      <c r="N52" s="582"/>
      <c r="O52" s="818"/>
      <c r="P52" s="582"/>
      <c r="Q52" s="582"/>
      <c r="R52" s="582"/>
      <c r="S52" s="818"/>
    </row>
    <row r="53" spans="1:19" s="565" customFormat="1" ht="46.2" customHeight="1">
      <c r="A53" s="597" t="s">
        <v>866</v>
      </c>
      <c r="B53" s="599"/>
      <c r="C53" s="643"/>
      <c r="D53" s="598"/>
      <c r="E53" s="598"/>
      <c r="F53" s="598"/>
      <c r="G53" s="805"/>
      <c r="H53" s="598"/>
      <c r="I53" s="598"/>
      <c r="J53" s="598"/>
      <c r="K53" s="805"/>
      <c r="L53" s="598"/>
      <c r="M53" s="598"/>
      <c r="N53" s="599"/>
      <c r="O53" s="821"/>
      <c r="P53" s="599"/>
      <c r="Q53" s="599"/>
      <c r="R53" s="599"/>
      <c r="S53" s="821"/>
    </row>
    <row r="54" spans="1:19" s="565" customFormat="1" ht="27">
      <c r="A54" s="583" t="s">
        <v>877</v>
      </c>
      <c r="B54" s="584"/>
      <c r="C54" s="635"/>
      <c r="D54" s="585"/>
      <c r="E54" s="585"/>
      <c r="F54" s="585"/>
      <c r="G54" s="800"/>
      <c r="H54" s="585"/>
      <c r="I54" s="585"/>
      <c r="J54" s="585"/>
      <c r="K54" s="800"/>
      <c r="L54" s="585"/>
      <c r="M54" s="585"/>
      <c r="N54" s="585"/>
      <c r="O54" s="800"/>
      <c r="P54" s="585"/>
      <c r="Q54" s="639"/>
      <c r="R54" s="585"/>
      <c r="S54" s="800"/>
    </row>
    <row r="55" spans="1:19" s="565" customFormat="1" ht="27" customHeight="1">
      <c r="A55" s="830" t="s">
        <v>871</v>
      </c>
      <c r="B55" s="831" t="s">
        <v>6</v>
      </c>
      <c r="C55" s="836" t="s">
        <v>1123</v>
      </c>
      <c r="D55" s="585"/>
      <c r="E55" s="585"/>
      <c r="F55" s="585"/>
      <c r="G55" s="800"/>
      <c r="H55" s="619"/>
      <c r="I55" s="585"/>
      <c r="J55" s="585"/>
      <c r="K55" s="800"/>
      <c r="L55" s="585"/>
      <c r="M55" s="585"/>
      <c r="N55" s="585"/>
      <c r="O55" s="800"/>
      <c r="P55" s="585"/>
      <c r="Q55" s="619" t="s">
        <v>1134</v>
      </c>
      <c r="R55" s="832">
        <v>400000</v>
      </c>
      <c r="S55" s="827" t="s">
        <v>1123</v>
      </c>
    </row>
    <row r="56" spans="1:19" s="592" customFormat="1" ht="27">
      <c r="A56" s="590" t="s">
        <v>785</v>
      </c>
      <c r="B56" s="596" t="s">
        <v>33</v>
      </c>
      <c r="C56" s="637" t="s">
        <v>1045</v>
      </c>
      <c r="D56" s="585"/>
      <c r="E56" s="585"/>
      <c r="F56" s="585"/>
      <c r="G56" s="802"/>
      <c r="H56" s="585"/>
      <c r="I56" s="585"/>
      <c r="J56" s="585"/>
      <c r="K56" s="802"/>
      <c r="L56" s="585"/>
      <c r="M56" s="585"/>
      <c r="N56" s="585"/>
      <c r="O56" s="802"/>
      <c r="P56" s="619" t="s">
        <v>1044</v>
      </c>
      <c r="Q56" s="639"/>
      <c r="R56" s="585">
        <v>50</v>
      </c>
      <c r="S56" s="802" t="s">
        <v>1045</v>
      </c>
    </row>
    <row r="57" spans="1:19" s="592" customFormat="1" ht="27">
      <c r="A57" s="712" t="s">
        <v>878</v>
      </c>
      <c r="B57" s="584"/>
      <c r="C57" s="635"/>
      <c r="D57" s="585"/>
      <c r="E57" s="585"/>
      <c r="F57" s="585"/>
      <c r="G57" s="802"/>
      <c r="H57" s="585"/>
      <c r="I57" s="585"/>
      <c r="J57" s="585"/>
      <c r="K57" s="802"/>
      <c r="L57" s="585"/>
      <c r="M57" s="585"/>
      <c r="N57" s="585"/>
      <c r="O57" s="802"/>
      <c r="P57" s="585"/>
      <c r="Q57" s="639"/>
      <c r="R57" s="585"/>
      <c r="S57" s="802"/>
    </row>
    <row r="58" spans="1:19" s="565" customFormat="1" ht="49.2">
      <c r="A58" s="586" t="s">
        <v>870</v>
      </c>
      <c r="B58" s="595" t="s">
        <v>4</v>
      </c>
      <c r="C58" s="642" t="s">
        <v>1148</v>
      </c>
      <c r="D58" s="585"/>
      <c r="E58" s="585"/>
      <c r="F58" s="585"/>
      <c r="G58" s="800"/>
      <c r="H58" s="585"/>
      <c r="I58" s="585"/>
      <c r="J58" s="585"/>
      <c r="K58" s="800"/>
      <c r="L58" s="585"/>
      <c r="M58" s="585"/>
      <c r="N58" s="585"/>
      <c r="O58" s="800"/>
      <c r="P58" s="585"/>
      <c r="Q58" s="619" t="s">
        <v>1149</v>
      </c>
      <c r="R58" s="585">
        <v>80</v>
      </c>
      <c r="S58" s="800" t="s">
        <v>1148</v>
      </c>
    </row>
    <row r="59" spans="1:19" s="592" customFormat="1" ht="46.2" customHeight="1">
      <c r="A59" s="743" t="s">
        <v>867</v>
      </c>
      <c r="B59" s="599"/>
      <c r="C59" s="643"/>
      <c r="D59" s="598"/>
      <c r="E59" s="598"/>
      <c r="F59" s="598"/>
      <c r="G59" s="806"/>
      <c r="H59" s="598"/>
      <c r="I59" s="598"/>
      <c r="J59" s="598"/>
      <c r="K59" s="806"/>
      <c r="L59" s="598"/>
      <c r="M59" s="598"/>
      <c r="N59" s="599"/>
      <c r="O59" s="822"/>
      <c r="P59" s="599"/>
      <c r="Q59" s="599"/>
      <c r="R59" s="599"/>
      <c r="S59" s="822"/>
    </row>
    <row r="60" spans="1:19" s="592" customFormat="1" ht="27">
      <c r="A60" s="712" t="s">
        <v>877</v>
      </c>
      <c r="B60" s="584"/>
      <c r="C60" s="635"/>
      <c r="D60" s="585"/>
      <c r="E60" s="585"/>
      <c r="F60" s="585"/>
      <c r="G60" s="802"/>
      <c r="H60" s="585"/>
      <c r="I60" s="585"/>
      <c r="J60" s="585"/>
      <c r="K60" s="802"/>
      <c r="L60" s="585"/>
      <c r="M60" s="585"/>
      <c r="N60" s="585"/>
      <c r="O60" s="802"/>
      <c r="P60" s="585"/>
      <c r="Q60" s="639"/>
      <c r="R60" s="585"/>
      <c r="S60" s="802"/>
    </row>
    <row r="61" spans="1:19" s="592" customFormat="1" ht="49.2">
      <c r="A61" s="590" t="s">
        <v>869</v>
      </c>
      <c r="B61" s="594" t="s">
        <v>18</v>
      </c>
      <c r="C61" s="637" t="s">
        <v>854</v>
      </c>
      <c r="D61" s="585"/>
      <c r="E61" s="619"/>
      <c r="F61" s="585"/>
      <c r="G61" s="802"/>
      <c r="H61" s="585"/>
      <c r="I61" s="585"/>
      <c r="J61" s="591"/>
      <c r="K61" s="802"/>
      <c r="L61" s="619" t="s">
        <v>853</v>
      </c>
      <c r="M61" s="585"/>
      <c r="N61" s="585"/>
      <c r="O61" s="803" t="s">
        <v>853</v>
      </c>
      <c r="P61" s="585"/>
      <c r="Q61" s="585"/>
      <c r="R61" s="585">
        <v>12</v>
      </c>
      <c r="S61" s="802">
        <v>12</v>
      </c>
    </row>
    <row r="62" spans="1:19" s="592" customFormat="1" ht="49.2">
      <c r="A62" s="590" t="s">
        <v>485</v>
      </c>
      <c r="B62" s="594" t="s">
        <v>6</v>
      </c>
      <c r="C62" s="642" t="s">
        <v>1127</v>
      </c>
      <c r="D62" s="591"/>
      <c r="E62" s="591"/>
      <c r="F62" s="591"/>
      <c r="G62" s="802"/>
      <c r="H62" s="591"/>
      <c r="I62" s="591"/>
      <c r="J62" s="591"/>
      <c r="K62" s="802"/>
      <c r="L62" s="591"/>
      <c r="M62" s="591"/>
      <c r="N62" s="591"/>
      <c r="O62" s="802"/>
      <c r="P62" s="591"/>
      <c r="Q62" s="639" t="s">
        <v>1128</v>
      </c>
      <c r="R62" s="648">
        <v>1000</v>
      </c>
      <c r="S62" s="825" t="s">
        <v>1127</v>
      </c>
    </row>
    <row r="63" spans="1:19" s="592" customFormat="1" ht="27">
      <c r="A63" s="712" t="s">
        <v>878</v>
      </c>
      <c r="B63" s="584"/>
      <c r="C63" s="635"/>
      <c r="D63" s="585"/>
      <c r="E63" s="585"/>
      <c r="F63" s="585"/>
      <c r="G63" s="802"/>
      <c r="H63" s="585"/>
      <c r="I63" s="585"/>
      <c r="J63" s="585"/>
      <c r="K63" s="802"/>
      <c r="L63" s="585"/>
      <c r="M63" s="585"/>
      <c r="N63" s="585"/>
      <c r="O63" s="802"/>
      <c r="P63" s="585"/>
      <c r="Q63" s="639"/>
      <c r="R63" s="585"/>
      <c r="S63" s="802"/>
    </row>
    <row r="64" spans="1:19" s="592" customFormat="1" ht="49.2">
      <c r="A64" s="590" t="s">
        <v>870</v>
      </c>
      <c r="B64" s="594" t="s">
        <v>4</v>
      </c>
      <c r="C64" s="642" t="s">
        <v>1130</v>
      </c>
      <c r="D64" s="591"/>
      <c r="E64" s="591"/>
      <c r="F64" s="591"/>
      <c r="G64" s="802"/>
      <c r="H64" s="591"/>
      <c r="I64" s="591"/>
      <c r="J64" s="591"/>
      <c r="K64" s="802"/>
      <c r="L64" s="591"/>
      <c r="M64" s="591"/>
      <c r="N64" s="591"/>
      <c r="O64" s="802"/>
      <c r="P64" s="591"/>
      <c r="Q64" s="639" t="s">
        <v>1131</v>
      </c>
      <c r="R64" s="591">
        <v>80</v>
      </c>
      <c r="S64" s="802" t="s">
        <v>1130</v>
      </c>
    </row>
    <row r="65" spans="1:19" s="592" customFormat="1" ht="46.2" customHeight="1">
      <c r="A65" s="743" t="s">
        <v>868</v>
      </c>
      <c r="B65" s="599"/>
      <c r="C65" s="643"/>
      <c r="D65" s="598"/>
      <c r="E65" s="598"/>
      <c r="F65" s="598"/>
      <c r="G65" s="806"/>
      <c r="H65" s="598"/>
      <c r="I65" s="598"/>
      <c r="J65" s="598"/>
      <c r="K65" s="806"/>
      <c r="L65" s="598"/>
      <c r="M65" s="598"/>
      <c r="N65" s="599"/>
      <c r="O65" s="822"/>
      <c r="P65" s="599"/>
      <c r="Q65" s="599"/>
      <c r="R65" s="599"/>
      <c r="S65" s="822"/>
    </row>
    <row r="66" spans="1:19" s="592" customFormat="1" ht="27">
      <c r="A66" s="712" t="s">
        <v>877</v>
      </c>
      <c r="B66" s="584"/>
      <c r="C66" s="635"/>
      <c r="D66" s="585"/>
      <c r="E66" s="585"/>
      <c r="F66" s="585"/>
      <c r="G66" s="802"/>
      <c r="H66" s="585"/>
      <c r="I66" s="585"/>
      <c r="J66" s="585"/>
      <c r="K66" s="802"/>
      <c r="L66" s="585"/>
      <c r="M66" s="585"/>
      <c r="N66" s="585"/>
      <c r="O66" s="802"/>
      <c r="P66" s="585"/>
      <c r="Q66" s="639"/>
      <c r="R66" s="585"/>
      <c r="S66" s="802"/>
    </row>
    <row r="67" spans="1:19" s="592" customFormat="1" ht="49.2">
      <c r="A67" s="590" t="s">
        <v>869</v>
      </c>
      <c r="B67" s="596" t="s">
        <v>18</v>
      </c>
      <c r="C67" s="833" t="s">
        <v>460</v>
      </c>
      <c r="D67" s="591"/>
      <c r="E67" s="639" t="s">
        <v>804</v>
      </c>
      <c r="F67" s="591"/>
      <c r="G67" s="803" t="s">
        <v>804</v>
      </c>
      <c r="H67" s="591"/>
      <c r="I67" s="591"/>
      <c r="J67" s="591">
        <v>1</v>
      </c>
      <c r="K67" s="802">
        <v>1</v>
      </c>
      <c r="L67" s="591"/>
      <c r="M67" s="591"/>
      <c r="N67" s="591"/>
      <c r="O67" s="802"/>
      <c r="P67" s="591"/>
      <c r="Q67" s="591"/>
      <c r="R67" s="591"/>
      <c r="S67" s="802"/>
    </row>
    <row r="68" spans="1:19" s="565" customFormat="1" ht="48.6" customHeight="1">
      <c r="A68" s="572" t="s">
        <v>408</v>
      </c>
      <c r="B68" s="573"/>
      <c r="C68" s="631"/>
      <c r="D68" s="573"/>
      <c r="E68" s="573"/>
      <c r="F68" s="573"/>
      <c r="G68" s="796"/>
      <c r="H68" s="573"/>
      <c r="I68" s="573"/>
      <c r="J68" s="573"/>
      <c r="K68" s="796"/>
      <c r="L68" s="573"/>
      <c r="M68" s="573"/>
      <c r="N68" s="574"/>
      <c r="O68" s="815"/>
      <c r="P68" s="574"/>
      <c r="Q68" s="574"/>
      <c r="R68" s="574"/>
      <c r="S68" s="815"/>
    </row>
    <row r="69" spans="1:19" s="565" customFormat="1" ht="67.2" customHeight="1">
      <c r="A69" s="575" t="s">
        <v>862</v>
      </c>
      <c r="B69" s="576"/>
      <c r="C69" s="632"/>
      <c r="D69" s="576"/>
      <c r="E69" s="576"/>
      <c r="F69" s="576"/>
      <c r="G69" s="797"/>
      <c r="H69" s="576"/>
      <c r="I69" s="576"/>
      <c r="J69" s="576"/>
      <c r="K69" s="797"/>
      <c r="L69" s="576"/>
      <c r="M69" s="576"/>
      <c r="N69" s="577"/>
      <c r="O69" s="816"/>
      <c r="P69" s="577"/>
      <c r="Q69" s="577"/>
      <c r="R69" s="577"/>
      <c r="S69" s="816"/>
    </row>
    <row r="70" spans="1:19" s="565" customFormat="1" ht="46.2" customHeight="1">
      <c r="A70" s="603" t="s">
        <v>879</v>
      </c>
      <c r="B70" s="604"/>
      <c r="C70" s="628"/>
      <c r="D70" s="605"/>
      <c r="E70" s="605"/>
      <c r="F70" s="605"/>
      <c r="G70" s="807"/>
      <c r="H70" s="605"/>
      <c r="I70" s="605"/>
      <c r="J70" s="605"/>
      <c r="K70" s="807"/>
      <c r="L70" s="605"/>
      <c r="M70" s="605"/>
      <c r="N70" s="604"/>
      <c r="O70" s="823"/>
      <c r="P70" s="604"/>
      <c r="Q70" s="604"/>
      <c r="R70" s="604"/>
      <c r="S70" s="823"/>
    </row>
    <row r="71" spans="1:19" s="565" customFormat="1" ht="27">
      <c r="A71" s="583" t="s">
        <v>877</v>
      </c>
      <c r="B71" s="584"/>
      <c r="C71" s="635"/>
      <c r="D71" s="585"/>
      <c r="E71" s="585"/>
      <c r="F71" s="585"/>
      <c r="G71" s="800"/>
      <c r="H71" s="585"/>
      <c r="I71" s="585"/>
      <c r="J71" s="585"/>
      <c r="K71" s="800"/>
      <c r="L71" s="585"/>
      <c r="M71" s="585"/>
      <c r="N71" s="585"/>
      <c r="O71" s="800"/>
      <c r="P71" s="585"/>
      <c r="Q71" s="639"/>
      <c r="R71" s="585"/>
      <c r="S71" s="800"/>
    </row>
    <row r="72" spans="1:19" s="565" customFormat="1" ht="27">
      <c r="A72" s="586" t="s">
        <v>493</v>
      </c>
      <c r="B72" s="584" t="s">
        <v>12</v>
      </c>
      <c r="C72" s="645" t="s">
        <v>1102</v>
      </c>
      <c r="D72" s="591"/>
      <c r="E72" s="591"/>
      <c r="F72" s="591"/>
      <c r="G72" s="802"/>
      <c r="H72" s="591"/>
      <c r="I72" s="619" t="s">
        <v>640</v>
      </c>
      <c r="J72" s="591"/>
      <c r="K72" s="801" t="s">
        <v>640</v>
      </c>
      <c r="L72" s="591"/>
      <c r="M72" s="591"/>
      <c r="N72" s="591"/>
      <c r="O72" s="802"/>
      <c r="P72" s="591"/>
      <c r="Q72" s="619" t="s">
        <v>1103</v>
      </c>
      <c r="R72" s="585">
        <v>80</v>
      </c>
      <c r="S72" s="800" t="s">
        <v>1104</v>
      </c>
    </row>
    <row r="73" spans="1:19" s="565" customFormat="1" ht="27">
      <c r="A73" s="586" t="s">
        <v>494</v>
      </c>
      <c r="B73" s="584" t="s">
        <v>8</v>
      </c>
      <c r="C73" s="645" t="s">
        <v>1100</v>
      </c>
      <c r="D73" s="585"/>
      <c r="E73" s="585"/>
      <c r="F73" s="585"/>
      <c r="G73" s="800"/>
      <c r="H73" s="585"/>
      <c r="I73" s="585"/>
      <c r="J73" s="585"/>
      <c r="K73" s="800"/>
      <c r="L73" s="585"/>
      <c r="M73" s="585"/>
      <c r="N73" s="585"/>
      <c r="O73" s="800"/>
      <c r="P73" s="585"/>
      <c r="Q73" s="619" t="s">
        <v>1101</v>
      </c>
      <c r="R73" s="585">
        <v>60</v>
      </c>
      <c r="S73" s="800" t="s">
        <v>1100</v>
      </c>
    </row>
    <row r="74" spans="1:19" s="565" customFormat="1" ht="27">
      <c r="A74" s="583" t="s">
        <v>878</v>
      </c>
      <c r="B74" s="584"/>
      <c r="C74" s="635"/>
      <c r="D74" s="585"/>
      <c r="E74" s="585"/>
      <c r="F74" s="585"/>
      <c r="G74" s="800"/>
      <c r="H74" s="585"/>
      <c r="I74" s="585"/>
      <c r="J74" s="585"/>
      <c r="K74" s="800"/>
      <c r="L74" s="585"/>
      <c r="M74" s="585"/>
      <c r="N74" s="585"/>
      <c r="O74" s="800"/>
      <c r="P74" s="585"/>
      <c r="Q74" s="639"/>
      <c r="R74" s="585"/>
      <c r="S74" s="800"/>
    </row>
    <row r="75" spans="1:19" s="565" customFormat="1" ht="27">
      <c r="A75" s="586" t="s">
        <v>987</v>
      </c>
      <c r="B75" s="584" t="s">
        <v>4</v>
      </c>
      <c r="C75" s="645" t="s">
        <v>756</v>
      </c>
      <c r="D75" s="585"/>
      <c r="E75" s="585"/>
      <c r="F75" s="585"/>
      <c r="G75" s="800"/>
      <c r="H75" s="585"/>
      <c r="I75" s="585"/>
      <c r="J75" s="585"/>
      <c r="K75" s="800"/>
      <c r="L75" s="585"/>
      <c r="M75" s="585"/>
      <c r="N75" s="585"/>
      <c r="O75" s="800"/>
      <c r="P75" s="585"/>
      <c r="Q75" s="619" t="s">
        <v>782</v>
      </c>
      <c r="R75" s="585">
        <v>5</v>
      </c>
      <c r="S75" s="800" t="s">
        <v>756</v>
      </c>
    </row>
    <row r="76" spans="1:19" s="565" customFormat="1" ht="46.2" customHeight="1">
      <c r="A76" s="606" t="s">
        <v>892</v>
      </c>
      <c r="B76" s="607"/>
      <c r="C76" s="608"/>
      <c r="D76" s="609"/>
      <c r="E76" s="609"/>
      <c r="F76" s="609"/>
      <c r="G76" s="808"/>
      <c r="H76" s="609"/>
      <c r="I76" s="609"/>
      <c r="J76" s="609"/>
      <c r="K76" s="808"/>
      <c r="L76" s="609"/>
      <c r="M76" s="609"/>
      <c r="N76" s="607"/>
      <c r="O76" s="824"/>
      <c r="P76" s="607"/>
      <c r="Q76" s="607"/>
      <c r="R76" s="607"/>
      <c r="S76" s="824"/>
    </row>
    <row r="77" spans="1:19" s="565" customFormat="1" ht="27">
      <c r="A77" s="583" t="s">
        <v>877</v>
      </c>
      <c r="B77" s="584"/>
      <c r="C77" s="635"/>
      <c r="D77" s="585"/>
      <c r="E77" s="585"/>
      <c r="F77" s="585"/>
      <c r="G77" s="800"/>
      <c r="H77" s="585"/>
      <c r="I77" s="585"/>
      <c r="J77" s="585"/>
      <c r="K77" s="800"/>
      <c r="L77" s="585"/>
      <c r="M77" s="585"/>
      <c r="N77" s="585"/>
      <c r="O77" s="800"/>
      <c r="P77" s="585"/>
      <c r="Q77" s="639"/>
      <c r="R77" s="585"/>
      <c r="S77" s="800"/>
    </row>
    <row r="78" spans="1:19" s="565" customFormat="1" ht="49.2">
      <c r="A78" s="586" t="s">
        <v>495</v>
      </c>
      <c r="B78" s="610" t="s">
        <v>12</v>
      </c>
      <c r="C78" s="835" t="s">
        <v>1124</v>
      </c>
      <c r="D78" s="585"/>
      <c r="E78" s="585"/>
      <c r="F78" s="585" t="s">
        <v>824</v>
      </c>
      <c r="G78" s="800" t="s">
        <v>824</v>
      </c>
      <c r="H78" s="585"/>
      <c r="I78" s="619" t="s">
        <v>828</v>
      </c>
      <c r="J78" s="585">
        <v>350</v>
      </c>
      <c r="K78" s="800" t="s">
        <v>988</v>
      </c>
      <c r="L78" s="585"/>
      <c r="M78" s="585"/>
      <c r="N78" s="619" t="s">
        <v>960</v>
      </c>
      <c r="O78" s="801" t="s">
        <v>960</v>
      </c>
      <c r="P78" s="585"/>
      <c r="Q78" s="619" t="s">
        <v>1107</v>
      </c>
      <c r="R78" s="585"/>
      <c r="S78" s="801" t="s">
        <v>1107</v>
      </c>
    </row>
    <row r="79" spans="1:19" s="565" customFormat="1" ht="27">
      <c r="A79" s="586" t="s">
        <v>496</v>
      </c>
      <c r="B79" s="584" t="s">
        <v>12</v>
      </c>
      <c r="C79" s="645" t="s">
        <v>1109</v>
      </c>
      <c r="D79" s="585"/>
      <c r="E79" s="585"/>
      <c r="F79" s="585"/>
      <c r="G79" s="800"/>
      <c r="H79" s="585"/>
      <c r="I79" s="619" t="s">
        <v>829</v>
      </c>
      <c r="J79" s="585">
        <v>30</v>
      </c>
      <c r="K79" s="800" t="s">
        <v>989</v>
      </c>
      <c r="L79" s="585"/>
      <c r="M79" s="585"/>
      <c r="N79" s="585"/>
      <c r="O79" s="800"/>
      <c r="P79" s="585"/>
      <c r="Q79" s="619" t="s">
        <v>1107</v>
      </c>
      <c r="R79" s="585">
        <v>50</v>
      </c>
      <c r="S79" s="800" t="s">
        <v>1108</v>
      </c>
    </row>
    <row r="80" spans="1:19" s="565" customFormat="1" ht="49.2">
      <c r="A80" s="586" t="s">
        <v>497</v>
      </c>
      <c r="B80" s="584" t="s">
        <v>12</v>
      </c>
      <c r="C80" s="645" t="s">
        <v>756</v>
      </c>
      <c r="D80" s="585"/>
      <c r="E80" s="585"/>
      <c r="F80" s="585"/>
      <c r="G80" s="800"/>
      <c r="H80" s="585"/>
      <c r="I80" s="585"/>
      <c r="J80" s="585"/>
      <c r="K80" s="800"/>
      <c r="L80" s="585"/>
      <c r="M80" s="585"/>
      <c r="N80" s="585"/>
      <c r="O80" s="800"/>
      <c r="P80" s="585"/>
      <c r="Q80" s="619" t="s">
        <v>782</v>
      </c>
      <c r="R80" s="585">
        <v>5</v>
      </c>
      <c r="S80" s="800" t="s">
        <v>756</v>
      </c>
    </row>
    <row r="81" spans="1:19" s="565" customFormat="1" ht="27">
      <c r="A81" s="583" t="s">
        <v>878</v>
      </c>
      <c r="B81" s="584"/>
      <c r="C81" s="635"/>
      <c r="D81" s="585"/>
      <c r="E81" s="585"/>
      <c r="F81" s="585"/>
      <c r="G81" s="800"/>
      <c r="H81" s="585"/>
      <c r="I81" s="585"/>
      <c r="J81" s="585"/>
      <c r="K81" s="800"/>
      <c r="L81" s="585"/>
      <c r="M81" s="585"/>
      <c r="N81" s="585"/>
      <c r="O81" s="800"/>
      <c r="P81" s="585"/>
      <c r="Q81" s="639"/>
      <c r="R81" s="585"/>
      <c r="S81" s="800"/>
    </row>
    <row r="82" spans="1:19" s="565" customFormat="1" ht="49.2">
      <c r="A82" s="586" t="s">
        <v>870</v>
      </c>
      <c r="B82" s="584" t="s">
        <v>4</v>
      </c>
      <c r="C82" s="837" t="s">
        <v>1126</v>
      </c>
      <c r="D82" s="585"/>
      <c r="E82" s="585"/>
      <c r="F82" s="585"/>
      <c r="G82" s="800"/>
      <c r="H82" s="585"/>
      <c r="I82" s="585"/>
      <c r="J82" s="585"/>
      <c r="K82" s="800"/>
      <c r="L82" s="585"/>
      <c r="M82" s="585"/>
      <c r="N82" s="585"/>
      <c r="O82" s="800"/>
      <c r="P82" s="585"/>
      <c r="Q82" s="639" t="s">
        <v>1125</v>
      </c>
      <c r="R82" s="585">
        <v>80</v>
      </c>
      <c r="S82" s="800" t="s">
        <v>1126</v>
      </c>
    </row>
    <row r="83" spans="1:19" s="565" customFormat="1" ht="67.2" customHeight="1">
      <c r="A83" s="603" t="s">
        <v>880</v>
      </c>
      <c r="B83" s="604"/>
      <c r="C83" s="628"/>
      <c r="D83" s="605"/>
      <c r="E83" s="605"/>
      <c r="F83" s="605"/>
      <c r="G83" s="807"/>
      <c r="H83" s="605"/>
      <c r="I83" s="605"/>
      <c r="J83" s="605"/>
      <c r="K83" s="807"/>
      <c r="L83" s="605"/>
      <c r="M83" s="605"/>
      <c r="N83" s="604"/>
      <c r="O83" s="823"/>
      <c r="P83" s="604"/>
      <c r="Q83" s="604"/>
      <c r="R83" s="604"/>
      <c r="S83" s="823"/>
    </row>
    <row r="84" spans="1:19" s="565" customFormat="1" ht="27">
      <c r="A84" s="583" t="s">
        <v>877</v>
      </c>
      <c r="B84" s="584"/>
      <c r="C84" s="635"/>
      <c r="D84" s="585"/>
      <c r="E84" s="585"/>
      <c r="F84" s="585"/>
      <c r="G84" s="800"/>
      <c r="H84" s="585"/>
      <c r="I84" s="585"/>
      <c r="J84" s="585"/>
      <c r="K84" s="800"/>
      <c r="L84" s="585"/>
      <c r="M84" s="585"/>
      <c r="N84" s="585"/>
      <c r="O84" s="800"/>
      <c r="P84" s="585"/>
      <c r="Q84" s="639"/>
      <c r="R84" s="585"/>
      <c r="S84" s="800"/>
    </row>
    <row r="85" spans="1:19" s="565" customFormat="1" ht="21" customHeight="1">
      <c r="A85" s="586" t="s">
        <v>489</v>
      </c>
      <c r="B85" s="584" t="s">
        <v>21</v>
      </c>
      <c r="C85" s="645" t="s">
        <v>1117</v>
      </c>
      <c r="D85" s="585"/>
      <c r="E85" s="585"/>
      <c r="F85" s="585"/>
      <c r="G85" s="800"/>
      <c r="H85" s="585"/>
      <c r="I85" s="585"/>
      <c r="J85" s="585"/>
      <c r="K85" s="800"/>
      <c r="L85" s="585"/>
      <c r="M85" s="585"/>
      <c r="N85" s="585"/>
      <c r="O85" s="800"/>
      <c r="P85" s="585"/>
      <c r="Q85" s="619" t="s">
        <v>1004</v>
      </c>
      <c r="R85" s="591">
        <v>6</v>
      </c>
      <c r="S85" s="800" t="s">
        <v>1117</v>
      </c>
    </row>
    <row r="86" spans="1:19" s="565" customFormat="1" ht="68.400000000000006" customHeight="1">
      <c r="A86" s="606" t="s">
        <v>891</v>
      </c>
      <c r="B86" s="607"/>
      <c r="C86" s="608"/>
      <c r="D86" s="609"/>
      <c r="E86" s="609"/>
      <c r="F86" s="609"/>
      <c r="G86" s="808"/>
      <c r="H86" s="609"/>
      <c r="I86" s="609"/>
      <c r="J86" s="609"/>
      <c r="K86" s="808"/>
      <c r="L86" s="609"/>
      <c r="M86" s="609"/>
      <c r="N86" s="607"/>
      <c r="O86" s="824"/>
      <c r="P86" s="607"/>
      <c r="Q86" s="607"/>
      <c r="R86" s="607"/>
      <c r="S86" s="824"/>
    </row>
    <row r="87" spans="1:19" s="565" customFormat="1" ht="27">
      <c r="A87" s="583" t="s">
        <v>877</v>
      </c>
      <c r="B87" s="584"/>
      <c r="C87" s="635"/>
      <c r="D87" s="585"/>
      <c r="E87" s="585"/>
      <c r="F87" s="585"/>
      <c r="G87" s="800"/>
      <c r="H87" s="585"/>
      <c r="I87" s="585"/>
      <c r="J87" s="585"/>
      <c r="K87" s="800"/>
      <c r="L87" s="585"/>
      <c r="M87" s="585"/>
      <c r="N87" s="585"/>
      <c r="O87" s="800"/>
      <c r="P87" s="585"/>
      <c r="Q87" s="639"/>
      <c r="R87" s="585"/>
      <c r="S87" s="800"/>
    </row>
    <row r="88" spans="1:19" s="565" customFormat="1" ht="43.95" customHeight="1">
      <c r="A88" s="586" t="s">
        <v>872</v>
      </c>
      <c r="B88" s="584" t="s">
        <v>12</v>
      </c>
      <c r="C88" s="645" t="s">
        <v>1118</v>
      </c>
      <c r="D88" s="585"/>
      <c r="E88" s="585"/>
      <c r="F88" s="585"/>
      <c r="G88" s="800"/>
      <c r="H88" s="585"/>
      <c r="I88" s="585"/>
      <c r="J88" s="585"/>
      <c r="K88" s="800"/>
      <c r="L88" s="585"/>
      <c r="M88" s="585"/>
      <c r="N88" s="585"/>
      <c r="O88" s="800"/>
      <c r="P88" s="585"/>
      <c r="Q88" s="619" t="s">
        <v>451</v>
      </c>
      <c r="R88" s="591">
        <v>23</v>
      </c>
      <c r="S88" s="800" t="s">
        <v>1118</v>
      </c>
    </row>
    <row r="89" spans="1:19" s="565" customFormat="1" ht="48.6" customHeight="1">
      <c r="A89" s="572" t="s">
        <v>873</v>
      </c>
      <c r="B89" s="573"/>
      <c r="C89" s="631"/>
      <c r="D89" s="573"/>
      <c r="E89" s="573"/>
      <c r="F89" s="573"/>
      <c r="G89" s="796"/>
      <c r="H89" s="573"/>
      <c r="I89" s="573"/>
      <c r="J89" s="573"/>
      <c r="K89" s="796"/>
      <c r="L89" s="573"/>
      <c r="M89" s="573"/>
      <c r="N89" s="574"/>
      <c r="O89" s="815"/>
      <c r="P89" s="574"/>
      <c r="Q89" s="574"/>
      <c r="R89" s="574"/>
      <c r="S89" s="815"/>
    </row>
    <row r="90" spans="1:19" s="565" customFormat="1" ht="67.2" customHeight="1">
      <c r="A90" s="575" t="s">
        <v>862</v>
      </c>
      <c r="B90" s="576"/>
      <c r="C90" s="632"/>
      <c r="D90" s="576"/>
      <c r="E90" s="576"/>
      <c r="F90" s="576"/>
      <c r="G90" s="797"/>
      <c r="H90" s="576"/>
      <c r="I90" s="576"/>
      <c r="J90" s="576"/>
      <c r="K90" s="797"/>
      <c r="L90" s="576"/>
      <c r="M90" s="576"/>
      <c r="N90" s="577"/>
      <c r="O90" s="816"/>
      <c r="P90" s="577"/>
      <c r="Q90" s="577"/>
      <c r="R90" s="577"/>
      <c r="S90" s="816"/>
    </row>
    <row r="91" spans="1:19" s="565" customFormat="1" ht="27">
      <c r="A91" s="583" t="s">
        <v>877</v>
      </c>
      <c r="B91" s="584"/>
      <c r="C91" s="635"/>
      <c r="D91" s="585"/>
      <c r="E91" s="585"/>
      <c r="F91" s="585"/>
      <c r="G91" s="800"/>
      <c r="H91" s="585"/>
      <c r="I91" s="585"/>
      <c r="J91" s="585"/>
      <c r="K91" s="800"/>
      <c r="L91" s="585"/>
      <c r="M91" s="585"/>
      <c r="N91" s="585"/>
      <c r="O91" s="800"/>
      <c r="P91" s="585"/>
      <c r="Q91" s="639"/>
      <c r="R91" s="585"/>
      <c r="S91" s="800"/>
    </row>
    <row r="92" spans="1:19" s="565" customFormat="1" ht="27">
      <c r="A92" s="586" t="s">
        <v>787</v>
      </c>
      <c r="B92" s="591" t="s">
        <v>8</v>
      </c>
      <c r="C92" s="640" t="s">
        <v>1061</v>
      </c>
      <c r="D92" s="585"/>
      <c r="E92" s="585"/>
      <c r="F92" s="585"/>
      <c r="G92" s="800"/>
      <c r="H92" s="585"/>
      <c r="I92" s="619" t="s">
        <v>818</v>
      </c>
      <c r="J92" s="619" t="s">
        <v>782</v>
      </c>
      <c r="K92" s="801" t="s">
        <v>990</v>
      </c>
      <c r="L92" s="585"/>
      <c r="M92" s="619" t="s">
        <v>921</v>
      </c>
      <c r="N92" s="619" t="s">
        <v>921</v>
      </c>
      <c r="O92" s="801" t="s">
        <v>1004</v>
      </c>
      <c r="P92" s="619" t="s">
        <v>921</v>
      </c>
      <c r="Q92" s="619" t="s">
        <v>921</v>
      </c>
      <c r="R92" s="585">
        <v>25</v>
      </c>
      <c r="S92" s="800" t="s">
        <v>1110</v>
      </c>
    </row>
    <row r="93" spans="1:19" s="565" customFormat="1" ht="27">
      <c r="A93" s="586" t="s">
        <v>788</v>
      </c>
      <c r="B93" s="584" t="s">
        <v>12</v>
      </c>
      <c r="C93" s="640" t="s">
        <v>1111</v>
      </c>
      <c r="D93" s="585"/>
      <c r="E93" s="585"/>
      <c r="F93" s="585"/>
      <c r="G93" s="800"/>
      <c r="H93" s="619" t="s">
        <v>818</v>
      </c>
      <c r="I93" s="619" t="s">
        <v>818</v>
      </c>
      <c r="J93" s="619" t="s">
        <v>810</v>
      </c>
      <c r="K93" s="801" t="s">
        <v>991</v>
      </c>
      <c r="L93" s="619" t="s">
        <v>818</v>
      </c>
      <c r="M93" s="619" t="s">
        <v>818</v>
      </c>
      <c r="N93" s="619" t="s">
        <v>810</v>
      </c>
      <c r="O93" s="801" t="s">
        <v>991</v>
      </c>
      <c r="P93" s="619" t="s">
        <v>810</v>
      </c>
      <c r="Q93" s="619" t="s">
        <v>810</v>
      </c>
      <c r="R93" s="585">
        <v>50</v>
      </c>
      <c r="S93" s="800" t="s">
        <v>1112</v>
      </c>
    </row>
    <row r="94" spans="1:19" s="565" customFormat="1" ht="67.2" customHeight="1">
      <c r="A94" s="603" t="s">
        <v>881</v>
      </c>
      <c r="B94" s="604"/>
      <c r="C94" s="628"/>
      <c r="D94" s="605"/>
      <c r="E94" s="605"/>
      <c r="F94" s="605"/>
      <c r="G94" s="807"/>
      <c r="H94" s="605"/>
      <c r="I94" s="605"/>
      <c r="J94" s="605"/>
      <c r="K94" s="807"/>
      <c r="L94" s="605"/>
      <c r="M94" s="605"/>
      <c r="N94" s="604"/>
      <c r="O94" s="823"/>
      <c r="P94" s="604"/>
      <c r="Q94" s="604"/>
      <c r="R94" s="604"/>
      <c r="S94" s="823"/>
    </row>
    <row r="95" spans="1:19" s="565" customFormat="1" ht="27">
      <c r="A95" s="583" t="s">
        <v>877</v>
      </c>
      <c r="B95" s="584"/>
      <c r="C95" s="635"/>
      <c r="D95" s="585"/>
      <c r="E95" s="585"/>
      <c r="F95" s="585"/>
      <c r="G95" s="800"/>
      <c r="H95" s="585"/>
      <c r="I95" s="585"/>
      <c r="J95" s="585"/>
      <c r="K95" s="800"/>
      <c r="L95" s="585"/>
      <c r="M95" s="585"/>
      <c r="N95" s="585"/>
      <c r="O95" s="800"/>
      <c r="P95" s="585"/>
      <c r="Q95" s="639"/>
      <c r="R95" s="585"/>
      <c r="S95" s="800"/>
    </row>
    <row r="96" spans="1:19" s="565" customFormat="1" ht="27">
      <c r="A96" s="586" t="s">
        <v>499</v>
      </c>
      <c r="B96" s="584" t="s">
        <v>29</v>
      </c>
      <c r="C96" s="645" t="s">
        <v>728</v>
      </c>
      <c r="D96" s="585"/>
      <c r="E96" s="585"/>
      <c r="F96" s="585">
        <v>6</v>
      </c>
      <c r="G96" s="800">
        <v>6</v>
      </c>
      <c r="H96" s="585"/>
      <c r="I96" s="619" t="s">
        <v>727</v>
      </c>
      <c r="J96" s="585"/>
      <c r="K96" s="801" t="s">
        <v>727</v>
      </c>
      <c r="L96" s="585"/>
      <c r="M96" s="585"/>
      <c r="N96" s="585"/>
      <c r="O96" s="800"/>
      <c r="P96" s="585"/>
      <c r="Q96" s="585"/>
      <c r="R96" s="585"/>
      <c r="S96" s="800"/>
    </row>
    <row r="97" spans="1:19" s="565" customFormat="1" ht="49.2">
      <c r="A97" s="586" t="s">
        <v>500</v>
      </c>
      <c r="B97" s="584" t="s">
        <v>7</v>
      </c>
      <c r="C97" s="645" t="s">
        <v>460</v>
      </c>
      <c r="D97" s="585"/>
      <c r="E97" s="585"/>
      <c r="F97" s="585"/>
      <c r="G97" s="800"/>
      <c r="H97" s="585"/>
      <c r="I97" s="585"/>
      <c r="J97" s="585"/>
      <c r="K97" s="800"/>
      <c r="L97" s="585"/>
      <c r="M97" s="585"/>
      <c r="N97" s="585"/>
      <c r="O97" s="800"/>
      <c r="P97" s="585"/>
      <c r="Q97" s="639" t="s">
        <v>804</v>
      </c>
      <c r="R97" s="585">
        <v>1</v>
      </c>
      <c r="S97" s="800" t="s">
        <v>460</v>
      </c>
    </row>
    <row r="98" spans="1:19" s="565" customFormat="1" ht="49.2">
      <c r="A98" s="586" t="s">
        <v>501</v>
      </c>
      <c r="B98" s="584" t="s">
        <v>33</v>
      </c>
      <c r="C98" s="645" t="s">
        <v>728</v>
      </c>
      <c r="D98" s="585"/>
      <c r="E98" s="585"/>
      <c r="F98" s="585"/>
      <c r="G98" s="800"/>
      <c r="H98" s="585"/>
      <c r="I98" s="585"/>
      <c r="J98" s="585"/>
      <c r="K98" s="800"/>
      <c r="L98" s="585"/>
      <c r="M98" s="585"/>
      <c r="N98" s="585" t="s">
        <v>728</v>
      </c>
      <c r="O98" s="800" t="s">
        <v>728</v>
      </c>
      <c r="P98" s="585"/>
      <c r="Q98" s="585"/>
      <c r="R98" s="585"/>
      <c r="S98" s="800"/>
    </row>
    <row r="99" spans="1:19" s="565" customFormat="1" ht="28.2" customHeight="1">
      <c r="A99" s="586" t="s">
        <v>504</v>
      </c>
      <c r="B99" s="584" t="s">
        <v>12</v>
      </c>
      <c r="C99" s="645" t="s">
        <v>1114</v>
      </c>
      <c r="D99" s="585"/>
      <c r="E99" s="585"/>
      <c r="F99" s="585"/>
      <c r="G99" s="800"/>
      <c r="H99" s="585"/>
      <c r="I99" s="585"/>
      <c r="J99" s="585"/>
      <c r="K99" s="800"/>
      <c r="L99" s="619" t="s">
        <v>855</v>
      </c>
      <c r="M99" s="619"/>
      <c r="N99" s="585">
        <v>300</v>
      </c>
      <c r="O99" s="800" t="s">
        <v>856</v>
      </c>
      <c r="P99" s="585"/>
      <c r="Q99" s="619" t="s">
        <v>1113</v>
      </c>
      <c r="R99" s="585"/>
      <c r="S99" s="800" t="s">
        <v>1113</v>
      </c>
    </row>
    <row r="100" spans="1:19" s="565" customFormat="1" ht="27">
      <c r="A100" s="583" t="s">
        <v>878</v>
      </c>
      <c r="B100" s="584"/>
      <c r="C100" s="635"/>
      <c r="D100" s="585"/>
      <c r="E100" s="585"/>
      <c r="F100" s="585"/>
      <c r="G100" s="800"/>
      <c r="H100" s="585"/>
      <c r="I100" s="585"/>
      <c r="J100" s="585"/>
      <c r="K100" s="800"/>
      <c r="L100" s="585"/>
      <c r="M100" s="585"/>
      <c r="N100" s="585"/>
      <c r="O100" s="800"/>
      <c r="P100" s="585"/>
      <c r="Q100" s="639"/>
      <c r="R100" s="585"/>
      <c r="S100" s="800"/>
    </row>
    <row r="101" spans="1:19" s="565" customFormat="1" ht="49.2">
      <c r="A101" s="586" t="s">
        <v>505</v>
      </c>
      <c r="B101" s="584" t="s">
        <v>4</v>
      </c>
      <c r="C101" s="635">
        <v>80</v>
      </c>
      <c r="D101" s="585"/>
      <c r="E101" s="585"/>
      <c r="F101" s="585"/>
      <c r="G101" s="800"/>
      <c r="H101" s="585"/>
      <c r="I101" s="585"/>
      <c r="J101" s="585"/>
      <c r="K101" s="800"/>
      <c r="L101" s="585"/>
      <c r="M101" s="585"/>
      <c r="N101" s="585"/>
      <c r="O101" s="800"/>
      <c r="P101" s="585"/>
      <c r="Q101" s="639"/>
      <c r="R101" s="585">
        <v>80</v>
      </c>
      <c r="S101" s="800">
        <v>80</v>
      </c>
    </row>
    <row r="102" spans="1:19" s="614" customFormat="1" ht="30" customHeight="1">
      <c r="A102" s="611" t="s">
        <v>889</v>
      </c>
      <c r="B102" s="612"/>
      <c r="C102" s="646"/>
      <c r="D102" s="613"/>
      <c r="E102" s="613"/>
      <c r="F102" s="613"/>
      <c r="G102" s="809"/>
      <c r="H102" s="613"/>
      <c r="I102" s="613"/>
      <c r="J102" s="613"/>
      <c r="K102" s="809"/>
      <c r="L102" s="613"/>
      <c r="M102" s="613"/>
      <c r="N102" s="613"/>
      <c r="O102" s="809"/>
      <c r="P102" s="613"/>
      <c r="Q102" s="613"/>
      <c r="R102" s="613"/>
      <c r="S102" s="809"/>
    </row>
    <row r="103" spans="1:19" s="565" customFormat="1" ht="27">
      <c r="A103" s="583" t="s">
        <v>877</v>
      </c>
      <c r="B103" s="584"/>
      <c r="C103" s="635"/>
      <c r="D103" s="585"/>
      <c r="E103" s="585"/>
      <c r="F103" s="585"/>
      <c r="G103" s="800"/>
      <c r="H103" s="585"/>
      <c r="I103" s="585"/>
      <c r="J103" s="585"/>
      <c r="K103" s="800"/>
      <c r="L103" s="585"/>
      <c r="M103" s="585"/>
      <c r="N103" s="585"/>
      <c r="O103" s="800"/>
      <c r="P103" s="585"/>
      <c r="Q103" s="639"/>
      <c r="R103" s="585"/>
      <c r="S103" s="800"/>
    </row>
    <row r="104" spans="1:19" s="565" customFormat="1" ht="41.4" customHeight="1">
      <c r="A104" s="590" t="s">
        <v>506</v>
      </c>
      <c r="B104" s="584" t="s">
        <v>12</v>
      </c>
      <c r="C104" s="640" t="s">
        <v>1023</v>
      </c>
      <c r="D104" s="585"/>
      <c r="E104" s="585"/>
      <c r="F104" s="585"/>
      <c r="G104" s="800"/>
      <c r="H104" s="585"/>
      <c r="I104" s="585"/>
      <c r="J104" s="585"/>
      <c r="K104" s="800"/>
      <c r="L104" s="585"/>
      <c r="M104" s="585"/>
      <c r="N104" s="619" t="s">
        <v>950</v>
      </c>
      <c r="O104" s="801" t="s">
        <v>950</v>
      </c>
      <c r="P104" s="619" t="s">
        <v>825</v>
      </c>
      <c r="Q104" s="585"/>
      <c r="R104" s="619"/>
      <c r="S104" s="800" t="s">
        <v>825</v>
      </c>
    </row>
    <row r="105" spans="1:19" s="565" customFormat="1" ht="49.2">
      <c r="A105" s="611" t="s">
        <v>890</v>
      </c>
      <c r="B105" s="612"/>
      <c r="C105" s="646"/>
      <c r="D105" s="609"/>
      <c r="E105" s="609"/>
      <c r="F105" s="609"/>
      <c r="G105" s="808"/>
      <c r="H105" s="609"/>
      <c r="I105" s="609"/>
      <c r="J105" s="609"/>
      <c r="K105" s="808"/>
      <c r="L105" s="609"/>
      <c r="M105" s="609"/>
      <c r="N105" s="609"/>
      <c r="O105" s="808"/>
      <c r="P105" s="609"/>
      <c r="Q105" s="609"/>
      <c r="R105" s="609"/>
      <c r="S105" s="808"/>
    </row>
    <row r="106" spans="1:19" s="565" customFormat="1" ht="27">
      <c r="A106" s="583" t="s">
        <v>877</v>
      </c>
      <c r="B106" s="584"/>
      <c r="C106" s="635"/>
      <c r="D106" s="585"/>
      <c r="E106" s="585"/>
      <c r="F106" s="585"/>
      <c r="G106" s="800"/>
      <c r="H106" s="585"/>
      <c r="I106" s="585"/>
      <c r="J106" s="585"/>
      <c r="K106" s="800"/>
      <c r="L106" s="585"/>
      <c r="M106" s="585"/>
      <c r="N106" s="585"/>
      <c r="O106" s="800"/>
      <c r="P106" s="585"/>
      <c r="Q106" s="639"/>
      <c r="R106" s="585"/>
      <c r="S106" s="800"/>
    </row>
    <row r="107" spans="1:19" s="565" customFormat="1" ht="49.2">
      <c r="A107" s="586" t="s">
        <v>876</v>
      </c>
      <c r="B107" s="610" t="s">
        <v>6</v>
      </c>
      <c r="C107" s="835" t="s">
        <v>1116</v>
      </c>
      <c r="D107" s="619" t="s">
        <v>819</v>
      </c>
      <c r="E107" s="619" t="s">
        <v>819</v>
      </c>
      <c r="F107" s="619" t="s">
        <v>819</v>
      </c>
      <c r="G107" s="801" t="s">
        <v>922</v>
      </c>
      <c r="H107" s="619" t="s">
        <v>842</v>
      </c>
      <c r="I107" s="619" t="s">
        <v>842</v>
      </c>
      <c r="J107" s="619" t="s">
        <v>848</v>
      </c>
      <c r="K107" s="801" t="s">
        <v>992</v>
      </c>
      <c r="L107" s="619" t="s">
        <v>857</v>
      </c>
      <c r="M107" s="619" t="s">
        <v>922</v>
      </c>
      <c r="N107" s="619" t="s">
        <v>951</v>
      </c>
      <c r="O107" s="801" t="s">
        <v>1005</v>
      </c>
      <c r="P107" s="619" t="s">
        <v>951</v>
      </c>
      <c r="Q107" s="619" t="s">
        <v>951</v>
      </c>
      <c r="R107" s="619" t="s">
        <v>789</v>
      </c>
      <c r="S107" s="801" t="s">
        <v>1115</v>
      </c>
    </row>
    <row r="108" spans="1:19" s="565" customFormat="1" ht="53.4" customHeight="1">
      <c r="A108" s="603" t="s">
        <v>893</v>
      </c>
      <c r="B108" s="604"/>
      <c r="C108" s="628"/>
      <c r="D108" s="605"/>
      <c r="E108" s="605"/>
      <c r="F108" s="605"/>
      <c r="G108" s="807"/>
      <c r="H108" s="605"/>
      <c r="I108" s="605"/>
      <c r="J108" s="605"/>
      <c r="K108" s="807"/>
      <c r="L108" s="605"/>
      <c r="M108" s="605"/>
      <c r="N108" s="604"/>
      <c r="O108" s="823"/>
      <c r="P108" s="604"/>
      <c r="Q108" s="604"/>
      <c r="R108" s="604"/>
      <c r="S108" s="823"/>
    </row>
    <row r="109" spans="1:19" s="565" customFormat="1" ht="27">
      <c r="A109" s="583" t="s">
        <v>878</v>
      </c>
      <c r="B109" s="584"/>
      <c r="C109" s="635"/>
      <c r="D109" s="585"/>
      <c r="E109" s="585"/>
      <c r="F109" s="585"/>
      <c r="G109" s="800"/>
      <c r="H109" s="585"/>
      <c r="I109" s="585"/>
      <c r="J109" s="585"/>
      <c r="K109" s="800"/>
      <c r="L109" s="585"/>
      <c r="M109" s="585"/>
      <c r="N109" s="585"/>
      <c r="O109" s="800"/>
      <c r="P109" s="585"/>
      <c r="Q109" s="639"/>
      <c r="R109" s="585"/>
      <c r="S109" s="800"/>
    </row>
    <row r="110" spans="1:19" s="565" customFormat="1" ht="102" customHeight="1">
      <c r="A110" s="586" t="s">
        <v>895</v>
      </c>
      <c r="B110" s="591" t="s">
        <v>4</v>
      </c>
      <c r="C110" s="638" t="s">
        <v>1049</v>
      </c>
      <c r="D110" s="619" t="s">
        <v>792</v>
      </c>
      <c r="E110" s="619" t="s">
        <v>793</v>
      </c>
      <c r="F110" s="619" t="s">
        <v>822</v>
      </c>
      <c r="G110" s="801" t="s">
        <v>822</v>
      </c>
      <c r="H110" s="619" t="s">
        <v>823</v>
      </c>
      <c r="I110" s="619" t="s">
        <v>838</v>
      </c>
      <c r="J110" s="619" t="s">
        <v>843</v>
      </c>
      <c r="K110" s="801" t="s">
        <v>843</v>
      </c>
      <c r="L110" s="619" t="s">
        <v>850</v>
      </c>
      <c r="M110" s="619" t="s">
        <v>953</v>
      </c>
      <c r="N110" s="619" t="s">
        <v>954</v>
      </c>
      <c r="O110" s="801" t="s">
        <v>954</v>
      </c>
      <c r="P110" s="619" t="s">
        <v>1020</v>
      </c>
      <c r="Q110" s="619" t="s">
        <v>1020</v>
      </c>
      <c r="R110" s="585">
        <v>50</v>
      </c>
      <c r="S110" s="801" t="s">
        <v>1049</v>
      </c>
    </row>
    <row r="111" spans="1:19" s="614" customFormat="1" ht="67.95" customHeight="1">
      <c r="A111" s="611" t="s">
        <v>901</v>
      </c>
      <c r="B111" s="612"/>
      <c r="C111" s="646"/>
      <c r="D111" s="613"/>
      <c r="E111" s="613"/>
      <c r="F111" s="613"/>
      <c r="G111" s="809"/>
      <c r="H111" s="613"/>
      <c r="I111" s="613"/>
      <c r="J111" s="613"/>
      <c r="K111" s="809"/>
      <c r="L111" s="613"/>
      <c r="M111" s="613"/>
      <c r="N111" s="613"/>
      <c r="O111" s="809"/>
      <c r="P111" s="613"/>
      <c r="Q111" s="613"/>
      <c r="R111" s="613"/>
      <c r="S111" s="809"/>
    </row>
    <row r="112" spans="1:19" s="565" customFormat="1" ht="67.2" customHeight="1">
      <c r="A112" s="603" t="s">
        <v>896</v>
      </c>
      <c r="B112" s="604"/>
      <c r="C112" s="628"/>
      <c r="D112" s="605"/>
      <c r="E112" s="605"/>
      <c r="F112" s="605"/>
      <c r="G112" s="807"/>
      <c r="H112" s="605"/>
      <c r="I112" s="605"/>
      <c r="J112" s="605"/>
      <c r="K112" s="807"/>
      <c r="L112" s="605"/>
      <c r="M112" s="605"/>
      <c r="N112" s="604"/>
      <c r="O112" s="823"/>
      <c r="P112" s="604"/>
      <c r="Q112" s="604"/>
      <c r="R112" s="604"/>
      <c r="S112" s="823"/>
    </row>
    <row r="113" spans="1:19" s="565" customFormat="1" ht="27">
      <c r="A113" s="583" t="s">
        <v>878</v>
      </c>
      <c r="B113" s="584"/>
      <c r="C113" s="635"/>
      <c r="D113" s="585"/>
      <c r="E113" s="585"/>
      <c r="F113" s="585"/>
      <c r="G113" s="800"/>
      <c r="H113" s="585"/>
      <c r="I113" s="585"/>
      <c r="J113" s="585"/>
      <c r="K113" s="800"/>
      <c r="L113" s="585"/>
      <c r="M113" s="585"/>
      <c r="N113" s="585"/>
      <c r="O113" s="800"/>
      <c r="P113" s="585"/>
      <c r="Q113" s="639"/>
      <c r="R113" s="585"/>
      <c r="S113" s="800"/>
    </row>
    <row r="114" spans="1:19" s="565" customFormat="1" ht="73.8">
      <c r="A114" s="586" t="s">
        <v>894</v>
      </c>
      <c r="B114" s="584" t="s">
        <v>4</v>
      </c>
      <c r="C114" s="638" t="s">
        <v>845</v>
      </c>
      <c r="D114" s="619" t="s">
        <v>790</v>
      </c>
      <c r="E114" s="619" t="s">
        <v>791</v>
      </c>
      <c r="F114" s="619" t="s">
        <v>820</v>
      </c>
      <c r="G114" s="801" t="s">
        <v>820</v>
      </c>
      <c r="H114" s="619" t="s">
        <v>821</v>
      </c>
      <c r="I114" s="619" t="s">
        <v>837</v>
      </c>
      <c r="J114" s="619" t="s">
        <v>844</v>
      </c>
      <c r="K114" s="801" t="s">
        <v>844</v>
      </c>
      <c r="L114" s="619" t="s">
        <v>844</v>
      </c>
      <c r="M114" s="619" t="s">
        <v>844</v>
      </c>
      <c r="N114" s="619" t="s">
        <v>844</v>
      </c>
      <c r="O114" s="801" t="s">
        <v>844</v>
      </c>
      <c r="P114" s="619" t="s">
        <v>844</v>
      </c>
      <c r="Q114" s="619" t="s">
        <v>844</v>
      </c>
      <c r="R114" s="585">
        <v>49</v>
      </c>
      <c r="S114" s="800" t="s">
        <v>845</v>
      </c>
    </row>
    <row r="115" spans="1:19" s="614" customFormat="1" ht="67.95" customHeight="1">
      <c r="A115" s="611" t="s">
        <v>900</v>
      </c>
      <c r="B115" s="612"/>
      <c r="C115" s="646"/>
      <c r="D115" s="613"/>
      <c r="E115" s="613"/>
      <c r="F115" s="613"/>
      <c r="G115" s="809"/>
      <c r="H115" s="613"/>
      <c r="I115" s="613"/>
      <c r="J115" s="613"/>
      <c r="K115" s="809"/>
      <c r="L115" s="613"/>
      <c r="M115" s="613"/>
      <c r="N115" s="613"/>
      <c r="O115" s="809"/>
      <c r="P115" s="613"/>
      <c r="Q115" s="613"/>
      <c r="R115" s="613"/>
      <c r="S115" s="809"/>
    </row>
    <row r="116" spans="1:19" s="565" customFormat="1" ht="67.2" customHeight="1">
      <c r="A116" s="603" t="s">
        <v>897</v>
      </c>
      <c r="B116" s="604"/>
      <c r="C116" s="628"/>
      <c r="D116" s="605"/>
      <c r="E116" s="605"/>
      <c r="F116" s="605"/>
      <c r="G116" s="807"/>
      <c r="H116" s="605"/>
      <c r="I116" s="605"/>
      <c r="J116" s="605"/>
      <c r="K116" s="807"/>
      <c r="L116" s="605"/>
      <c r="M116" s="605"/>
      <c r="N116" s="604"/>
      <c r="O116" s="823"/>
      <c r="P116" s="604"/>
      <c r="Q116" s="604"/>
      <c r="R116" s="604"/>
      <c r="S116" s="823"/>
    </row>
    <row r="117" spans="1:19" s="565" customFormat="1" ht="27">
      <c r="A117" s="583" t="s">
        <v>878</v>
      </c>
      <c r="B117" s="584"/>
      <c r="C117" s="635"/>
      <c r="D117" s="585"/>
      <c r="E117" s="585"/>
      <c r="F117" s="585"/>
      <c r="G117" s="800"/>
      <c r="H117" s="585"/>
      <c r="I117" s="585"/>
      <c r="J117" s="585"/>
      <c r="K117" s="800"/>
      <c r="L117" s="585"/>
      <c r="M117" s="585"/>
      <c r="N117" s="585"/>
      <c r="O117" s="800"/>
      <c r="P117" s="585"/>
      <c r="Q117" s="639"/>
      <c r="R117" s="585"/>
      <c r="S117" s="800"/>
    </row>
    <row r="118" spans="1:19" s="565" customFormat="1" ht="66.599999999999994" customHeight="1">
      <c r="A118" s="615" t="s">
        <v>898</v>
      </c>
      <c r="B118" s="616" t="s">
        <v>4</v>
      </c>
      <c r="C118" s="638">
        <v>35</v>
      </c>
      <c r="D118" s="585"/>
      <c r="E118" s="585"/>
      <c r="F118" s="585"/>
      <c r="G118" s="800"/>
      <c r="H118" s="585"/>
      <c r="I118" s="585"/>
      <c r="J118" s="585"/>
      <c r="K118" s="800"/>
      <c r="L118" s="585"/>
      <c r="M118" s="585"/>
      <c r="N118" s="585"/>
      <c r="O118" s="800"/>
      <c r="P118" s="585"/>
      <c r="Q118" s="585"/>
      <c r="R118" s="585">
        <v>35</v>
      </c>
      <c r="S118" s="800">
        <v>35</v>
      </c>
    </row>
    <row r="119" spans="1:19" s="614" customFormat="1" ht="67.95" customHeight="1">
      <c r="A119" s="611" t="s">
        <v>899</v>
      </c>
      <c r="B119" s="612"/>
      <c r="C119" s="646"/>
      <c r="D119" s="613"/>
      <c r="E119" s="613"/>
      <c r="F119" s="613"/>
      <c r="G119" s="809"/>
      <c r="H119" s="613"/>
      <c r="I119" s="613"/>
      <c r="J119" s="613"/>
      <c r="K119" s="809"/>
      <c r="L119" s="613"/>
      <c r="M119" s="613"/>
      <c r="N119" s="613"/>
      <c r="O119" s="809"/>
      <c r="P119" s="613"/>
      <c r="Q119" s="613"/>
      <c r="R119" s="613"/>
      <c r="S119" s="809"/>
    </row>
    <row r="120" spans="1:19" s="565" customFormat="1" ht="111" customHeight="1">
      <c r="A120" s="603" t="s">
        <v>902</v>
      </c>
      <c r="B120" s="604"/>
      <c r="C120" s="628"/>
      <c r="D120" s="605"/>
      <c r="E120" s="605"/>
      <c r="F120" s="605"/>
      <c r="G120" s="807"/>
      <c r="H120" s="605"/>
      <c r="I120" s="605"/>
      <c r="J120" s="605"/>
      <c r="K120" s="807"/>
      <c r="L120" s="605"/>
      <c r="M120" s="605"/>
      <c r="N120" s="604"/>
      <c r="O120" s="823"/>
      <c r="P120" s="604"/>
      <c r="Q120" s="604"/>
      <c r="R120" s="604"/>
      <c r="S120" s="823"/>
    </row>
    <row r="121" spans="1:19" s="565" customFormat="1" ht="27">
      <c r="A121" s="583" t="s">
        <v>877</v>
      </c>
      <c r="B121" s="584"/>
      <c r="C121" s="635"/>
      <c r="D121" s="585"/>
      <c r="E121" s="585"/>
      <c r="F121" s="585"/>
      <c r="G121" s="800"/>
      <c r="H121" s="585"/>
      <c r="I121" s="585"/>
      <c r="J121" s="585"/>
      <c r="K121" s="800"/>
      <c r="L121" s="585"/>
      <c r="M121" s="585"/>
      <c r="N121" s="585"/>
      <c r="O121" s="800"/>
      <c r="P121" s="585"/>
      <c r="Q121" s="639"/>
      <c r="R121" s="585"/>
      <c r="S121" s="800"/>
    </row>
    <row r="122" spans="1:19" s="565" customFormat="1" ht="27">
      <c r="A122" s="590" t="s">
        <v>516</v>
      </c>
      <c r="B122" s="594" t="s">
        <v>8</v>
      </c>
      <c r="C122" s="618" t="s">
        <v>813</v>
      </c>
      <c r="D122" s="585"/>
      <c r="E122" s="585"/>
      <c r="F122" s="619"/>
      <c r="G122" s="801"/>
      <c r="H122" s="619" t="s">
        <v>812</v>
      </c>
      <c r="I122" s="585"/>
      <c r="J122" s="585"/>
      <c r="K122" s="801" t="s">
        <v>812</v>
      </c>
      <c r="L122" s="585"/>
      <c r="M122" s="585"/>
      <c r="N122" s="585"/>
      <c r="O122" s="800"/>
      <c r="P122" s="619"/>
      <c r="Q122" s="585"/>
      <c r="R122" s="585">
        <v>500</v>
      </c>
      <c r="S122" s="800">
        <v>500</v>
      </c>
    </row>
    <row r="123" spans="1:19" s="565" customFormat="1" ht="27">
      <c r="A123" s="590" t="s">
        <v>517</v>
      </c>
      <c r="B123" s="594" t="s">
        <v>6</v>
      </c>
      <c r="C123" s="642" t="s">
        <v>1137</v>
      </c>
      <c r="D123" s="585"/>
      <c r="E123" s="585"/>
      <c r="F123" s="619"/>
      <c r="G123" s="801"/>
      <c r="H123" s="619" t="s">
        <v>814</v>
      </c>
      <c r="I123" s="585"/>
      <c r="J123" s="585"/>
      <c r="K123" s="800" t="s">
        <v>814</v>
      </c>
      <c r="L123" s="585"/>
      <c r="M123" s="585"/>
      <c r="N123" s="585"/>
      <c r="O123" s="800"/>
      <c r="P123" s="619"/>
      <c r="Q123" s="619" t="s">
        <v>1135</v>
      </c>
      <c r="R123" s="595">
        <v>500000</v>
      </c>
      <c r="S123" s="826" t="s">
        <v>1136</v>
      </c>
    </row>
    <row r="124" spans="1:19" s="565" customFormat="1" ht="27">
      <c r="A124" s="586" t="s">
        <v>519</v>
      </c>
      <c r="B124" s="591" t="s">
        <v>65</v>
      </c>
      <c r="C124" s="642" t="s">
        <v>1138</v>
      </c>
      <c r="D124" s="585"/>
      <c r="E124" s="585"/>
      <c r="F124" s="585"/>
      <c r="G124" s="800"/>
      <c r="H124" s="585"/>
      <c r="I124" s="585"/>
      <c r="J124" s="585"/>
      <c r="K124" s="800"/>
      <c r="L124" s="585"/>
      <c r="M124" s="585"/>
      <c r="N124" s="585"/>
      <c r="O124" s="800"/>
      <c r="P124" s="585"/>
      <c r="Q124" s="619" t="s">
        <v>1139</v>
      </c>
      <c r="R124" s="619" t="s">
        <v>777</v>
      </c>
      <c r="S124" s="801" t="s">
        <v>1138</v>
      </c>
    </row>
    <row r="125" spans="1:19" s="565" customFormat="1" ht="27" hidden="1">
      <c r="A125" s="586" t="s">
        <v>520</v>
      </c>
      <c r="B125" s="591" t="s">
        <v>13</v>
      </c>
      <c r="C125" s="638"/>
      <c r="D125" s="585"/>
      <c r="E125" s="585"/>
      <c r="F125" s="585"/>
      <c r="G125" s="800"/>
      <c r="H125" s="585"/>
      <c r="I125" s="585"/>
      <c r="J125" s="585"/>
      <c r="K125" s="800"/>
      <c r="L125" s="585"/>
      <c r="M125" s="585"/>
      <c r="N125" s="585"/>
      <c r="O125" s="800"/>
      <c r="P125" s="585"/>
      <c r="Q125" s="619" t="s">
        <v>1139</v>
      </c>
      <c r="R125" s="585"/>
      <c r="S125" s="800"/>
    </row>
    <row r="126" spans="1:19" s="565" customFormat="1" ht="27">
      <c r="A126" s="586" t="s">
        <v>521</v>
      </c>
      <c r="B126" s="591" t="s">
        <v>13</v>
      </c>
      <c r="C126" s="642" t="s">
        <v>1140</v>
      </c>
      <c r="D126" s="585"/>
      <c r="E126" s="585"/>
      <c r="F126" s="585"/>
      <c r="G126" s="800"/>
      <c r="H126" s="585"/>
      <c r="I126" s="585"/>
      <c r="J126" s="585"/>
      <c r="K126" s="800"/>
      <c r="L126" s="585"/>
      <c r="M126" s="585"/>
      <c r="N126" s="585"/>
      <c r="O126" s="800"/>
      <c r="P126" s="585"/>
      <c r="Q126" s="619" t="s">
        <v>1141</v>
      </c>
      <c r="R126" s="619" t="s">
        <v>777</v>
      </c>
      <c r="S126" s="801" t="s">
        <v>1140</v>
      </c>
    </row>
    <row r="127" spans="1:19" s="565" customFormat="1" ht="46.95" customHeight="1">
      <c r="A127" s="586" t="s">
        <v>522</v>
      </c>
      <c r="B127" s="594" t="s">
        <v>6</v>
      </c>
      <c r="C127" s="642" t="s">
        <v>1142</v>
      </c>
      <c r="D127" s="585"/>
      <c r="E127" s="585"/>
      <c r="F127" s="585"/>
      <c r="G127" s="800"/>
      <c r="H127" s="585"/>
      <c r="I127" s="585"/>
      <c r="J127" s="585"/>
      <c r="K127" s="800"/>
      <c r="L127" s="585"/>
      <c r="M127" s="585"/>
      <c r="N127" s="585"/>
      <c r="O127" s="800"/>
      <c r="P127" s="585"/>
      <c r="Q127" s="619" t="s">
        <v>1143</v>
      </c>
      <c r="R127" s="595">
        <v>5000</v>
      </c>
      <c r="S127" s="826" t="s">
        <v>1142</v>
      </c>
    </row>
    <row r="128" spans="1:19" s="565" customFormat="1" ht="27">
      <c r="A128" s="583" t="s">
        <v>878</v>
      </c>
      <c r="B128" s="584"/>
      <c r="C128" s="635"/>
      <c r="D128" s="585"/>
      <c r="E128" s="585"/>
      <c r="F128" s="585"/>
      <c r="G128" s="800"/>
      <c r="H128" s="585"/>
      <c r="I128" s="585"/>
      <c r="J128" s="585"/>
      <c r="K128" s="800"/>
      <c r="L128" s="585"/>
      <c r="M128" s="585"/>
      <c r="N128" s="585"/>
      <c r="O128" s="800"/>
      <c r="P128" s="585"/>
      <c r="Q128" s="639"/>
      <c r="R128" s="585"/>
      <c r="S128" s="800"/>
    </row>
    <row r="129" spans="1:19" s="565" customFormat="1" ht="27">
      <c r="A129" s="586" t="s">
        <v>911</v>
      </c>
      <c r="B129" s="591" t="s">
        <v>4</v>
      </c>
      <c r="C129" s="645" t="s">
        <v>1146</v>
      </c>
      <c r="D129" s="585"/>
      <c r="E129" s="585"/>
      <c r="F129" s="619"/>
      <c r="G129" s="801"/>
      <c r="H129" s="619" t="s">
        <v>816</v>
      </c>
      <c r="I129" s="585"/>
      <c r="J129" s="585"/>
      <c r="K129" s="800" t="s">
        <v>816</v>
      </c>
      <c r="L129" s="585"/>
      <c r="M129" s="585"/>
      <c r="N129" s="585"/>
      <c r="O129" s="800"/>
      <c r="P129" s="625"/>
      <c r="Q129" s="619" t="s">
        <v>1144</v>
      </c>
      <c r="R129" s="585">
        <v>80</v>
      </c>
      <c r="S129" s="800" t="s">
        <v>1145</v>
      </c>
    </row>
    <row r="130" spans="1:19" s="614" customFormat="1" ht="67.95" customHeight="1">
      <c r="A130" s="611" t="s">
        <v>903</v>
      </c>
      <c r="B130" s="612"/>
      <c r="C130" s="646"/>
      <c r="D130" s="613"/>
      <c r="E130" s="613"/>
      <c r="F130" s="613"/>
      <c r="G130" s="809"/>
      <c r="H130" s="613"/>
      <c r="I130" s="613"/>
      <c r="J130" s="613"/>
      <c r="K130" s="809"/>
      <c r="L130" s="613"/>
      <c r="M130" s="613"/>
      <c r="N130" s="613"/>
      <c r="O130" s="809"/>
      <c r="P130" s="613"/>
      <c r="Q130" s="613"/>
      <c r="R130" s="613"/>
      <c r="S130" s="809"/>
    </row>
    <row r="131" spans="1:19" s="565" customFormat="1" ht="34.200000000000003" customHeight="1">
      <c r="A131" s="572" t="s">
        <v>904</v>
      </c>
      <c r="B131" s="573"/>
      <c r="C131" s="631"/>
      <c r="D131" s="573"/>
      <c r="E131" s="573"/>
      <c r="F131" s="573"/>
      <c r="G131" s="796"/>
      <c r="H131" s="573"/>
      <c r="I131" s="573"/>
      <c r="J131" s="573"/>
      <c r="K131" s="796"/>
      <c r="L131" s="573"/>
      <c r="M131" s="573"/>
      <c r="N131" s="574"/>
      <c r="O131" s="815"/>
      <c r="P131" s="574"/>
      <c r="Q131" s="574"/>
      <c r="R131" s="574"/>
      <c r="S131" s="815"/>
    </row>
    <row r="132" spans="1:19" s="565" customFormat="1" ht="67.2" customHeight="1">
      <c r="A132" s="575" t="s">
        <v>862</v>
      </c>
      <c r="B132" s="576"/>
      <c r="C132" s="632"/>
      <c r="D132" s="576"/>
      <c r="E132" s="576"/>
      <c r="F132" s="576"/>
      <c r="G132" s="797"/>
      <c r="H132" s="576"/>
      <c r="I132" s="576"/>
      <c r="J132" s="576"/>
      <c r="K132" s="797"/>
      <c r="L132" s="576"/>
      <c r="M132" s="576"/>
      <c r="N132" s="577"/>
      <c r="O132" s="816"/>
      <c r="P132" s="577"/>
      <c r="Q132" s="577"/>
      <c r="R132" s="577"/>
      <c r="S132" s="816"/>
    </row>
    <row r="133" spans="1:19" s="565" customFormat="1" ht="34.200000000000003" customHeight="1">
      <c r="A133" s="603" t="s">
        <v>905</v>
      </c>
      <c r="B133" s="604"/>
      <c r="C133" s="628"/>
      <c r="D133" s="605"/>
      <c r="E133" s="605"/>
      <c r="F133" s="605"/>
      <c r="G133" s="807"/>
      <c r="H133" s="605"/>
      <c r="I133" s="605"/>
      <c r="J133" s="605"/>
      <c r="K133" s="807"/>
      <c r="L133" s="605"/>
      <c r="M133" s="605"/>
      <c r="N133" s="604"/>
      <c r="O133" s="823"/>
      <c r="P133" s="604"/>
      <c r="Q133" s="604"/>
      <c r="R133" s="604"/>
      <c r="S133" s="823"/>
    </row>
    <row r="134" spans="1:19" s="565" customFormat="1" ht="27">
      <c r="A134" s="583" t="s">
        <v>877</v>
      </c>
      <c r="B134" s="584"/>
      <c r="C134" s="635"/>
      <c r="D134" s="585"/>
      <c r="E134" s="585"/>
      <c r="F134" s="585"/>
      <c r="G134" s="800"/>
      <c r="H134" s="585"/>
      <c r="I134" s="585"/>
      <c r="J134" s="585"/>
      <c r="K134" s="800"/>
      <c r="L134" s="585"/>
      <c r="M134" s="585"/>
      <c r="N134" s="585"/>
      <c r="O134" s="800"/>
      <c r="P134" s="585"/>
      <c r="Q134" s="639"/>
      <c r="R134" s="585"/>
      <c r="S134" s="800"/>
    </row>
    <row r="135" spans="1:19" s="565" customFormat="1" ht="49.2">
      <c r="A135" s="586" t="s">
        <v>532</v>
      </c>
      <c r="B135" s="584" t="s">
        <v>12</v>
      </c>
      <c r="C135" s="645" t="s">
        <v>1058</v>
      </c>
      <c r="D135" s="585"/>
      <c r="E135" s="585"/>
      <c r="F135" s="585"/>
      <c r="G135" s="800"/>
      <c r="H135" s="585"/>
      <c r="I135" s="619" t="s">
        <v>826</v>
      </c>
      <c r="J135" s="585" t="s">
        <v>846</v>
      </c>
      <c r="K135" s="800" t="s">
        <v>994</v>
      </c>
      <c r="L135" s="619"/>
      <c r="M135" s="619" t="s">
        <v>995</v>
      </c>
      <c r="N135" s="619" t="s">
        <v>794</v>
      </c>
      <c r="O135" s="801" t="s">
        <v>1102</v>
      </c>
      <c r="P135" s="585"/>
      <c r="Q135" s="585"/>
      <c r="R135" s="585">
        <v>20</v>
      </c>
      <c r="S135" s="801" t="s">
        <v>996</v>
      </c>
    </row>
    <row r="136" spans="1:19" s="565" customFormat="1" ht="27">
      <c r="A136" s="583" t="s">
        <v>878</v>
      </c>
      <c r="B136" s="584"/>
      <c r="C136" s="635"/>
      <c r="D136" s="585"/>
      <c r="E136" s="585"/>
      <c r="F136" s="585"/>
      <c r="G136" s="800"/>
      <c r="H136" s="585"/>
      <c r="I136" s="585"/>
      <c r="J136" s="585"/>
      <c r="K136" s="800"/>
      <c r="L136" s="585"/>
      <c r="M136" s="585"/>
      <c r="N136" s="585"/>
      <c r="O136" s="800"/>
      <c r="P136" s="585"/>
      <c r="Q136" s="639"/>
      <c r="R136" s="585"/>
      <c r="S136" s="800"/>
    </row>
    <row r="137" spans="1:19" s="565" customFormat="1" ht="43.95" customHeight="1">
      <c r="A137" s="586" t="s">
        <v>906</v>
      </c>
      <c r="B137" s="584" t="s">
        <v>4</v>
      </c>
      <c r="C137" s="645" t="s">
        <v>1055</v>
      </c>
      <c r="D137" s="585"/>
      <c r="E137" s="585"/>
      <c r="F137" s="585"/>
      <c r="G137" s="800"/>
      <c r="H137" s="585"/>
      <c r="I137" s="585"/>
      <c r="J137" s="585"/>
      <c r="K137" s="800"/>
      <c r="L137" s="585"/>
      <c r="M137" s="585"/>
      <c r="N137" s="585"/>
      <c r="O137" s="800"/>
      <c r="P137" s="585"/>
      <c r="Q137" s="619" t="s">
        <v>1054</v>
      </c>
      <c r="R137" s="585">
        <v>10</v>
      </c>
      <c r="S137" s="800" t="s">
        <v>1055</v>
      </c>
    </row>
    <row r="138" spans="1:19" s="565" customFormat="1" ht="49.2">
      <c r="A138" s="586" t="s">
        <v>907</v>
      </c>
      <c r="B138" s="584" t="s">
        <v>4</v>
      </c>
      <c r="C138" s="645" t="s">
        <v>1057</v>
      </c>
      <c r="D138" s="585"/>
      <c r="E138" s="585"/>
      <c r="F138" s="585"/>
      <c r="G138" s="800"/>
      <c r="H138" s="585"/>
      <c r="I138" s="585"/>
      <c r="J138" s="585"/>
      <c r="K138" s="800"/>
      <c r="L138" s="585"/>
      <c r="M138" s="585"/>
      <c r="N138" s="585"/>
      <c r="O138" s="800"/>
      <c r="P138" s="625"/>
      <c r="Q138" s="619" t="s">
        <v>1056</v>
      </c>
      <c r="R138" s="619" t="s">
        <v>795</v>
      </c>
      <c r="S138" s="801" t="s">
        <v>1057</v>
      </c>
    </row>
    <row r="139" spans="1:19" s="565" customFormat="1" ht="27">
      <c r="A139" s="586" t="s">
        <v>923</v>
      </c>
      <c r="B139" s="584" t="s">
        <v>4</v>
      </c>
      <c r="C139" s="645" t="s">
        <v>1132</v>
      </c>
      <c r="D139" s="585"/>
      <c r="E139" s="585"/>
      <c r="F139" s="585"/>
      <c r="G139" s="800"/>
      <c r="H139" s="585"/>
      <c r="I139" s="619" t="s">
        <v>924</v>
      </c>
      <c r="J139" s="585"/>
      <c r="K139" s="800" t="s">
        <v>924</v>
      </c>
      <c r="L139" s="585"/>
      <c r="M139" s="585"/>
      <c r="N139" s="585"/>
      <c r="O139" s="800"/>
      <c r="P139" s="625"/>
      <c r="Q139" s="619" t="s">
        <v>1060</v>
      </c>
      <c r="R139" s="619" t="s">
        <v>794</v>
      </c>
      <c r="S139" s="801" t="s">
        <v>1129</v>
      </c>
    </row>
    <row r="140" spans="1:19" s="614" customFormat="1" ht="67.95" customHeight="1">
      <c r="A140" s="611" t="s">
        <v>908</v>
      </c>
      <c r="B140" s="612"/>
      <c r="C140" s="646"/>
      <c r="D140" s="613"/>
      <c r="E140" s="613"/>
      <c r="F140" s="613"/>
      <c r="G140" s="809"/>
      <c r="H140" s="613"/>
      <c r="I140" s="613"/>
      <c r="J140" s="613"/>
      <c r="K140" s="809"/>
      <c r="L140" s="613"/>
      <c r="M140" s="613"/>
      <c r="N140" s="613"/>
      <c r="O140" s="809"/>
      <c r="P140" s="613"/>
      <c r="Q140" s="613"/>
      <c r="R140" s="613"/>
      <c r="S140" s="809"/>
    </row>
    <row r="141" spans="1:19" s="565" customFormat="1" ht="27">
      <c r="A141" s="583" t="s">
        <v>877</v>
      </c>
      <c r="B141" s="584"/>
      <c r="C141" s="635"/>
      <c r="D141" s="585"/>
      <c r="E141" s="585"/>
      <c r="F141" s="585"/>
      <c r="G141" s="800"/>
      <c r="H141" s="585"/>
      <c r="I141" s="585"/>
      <c r="J141" s="585"/>
      <c r="K141" s="800"/>
      <c r="L141" s="585"/>
      <c r="M141" s="585"/>
      <c r="N141" s="585"/>
      <c r="O141" s="800"/>
      <c r="P141" s="585"/>
      <c r="Q141" s="639"/>
      <c r="R141" s="585"/>
      <c r="S141" s="800"/>
    </row>
    <row r="142" spans="1:19" s="565" customFormat="1" ht="49.2">
      <c r="A142" s="586" t="s">
        <v>909</v>
      </c>
      <c r="B142" s="620" t="s">
        <v>28</v>
      </c>
      <c r="C142" s="645" t="s">
        <v>1119</v>
      </c>
      <c r="D142" s="585"/>
      <c r="E142" s="585"/>
      <c r="F142" s="585"/>
      <c r="G142" s="800"/>
      <c r="H142" s="585"/>
      <c r="I142" s="619" t="s">
        <v>825</v>
      </c>
      <c r="J142" s="585" t="s">
        <v>847</v>
      </c>
      <c r="K142" s="800" t="s">
        <v>997</v>
      </c>
      <c r="L142" s="619"/>
      <c r="M142" s="619" t="s">
        <v>998</v>
      </c>
      <c r="N142" s="619" t="s">
        <v>371</v>
      </c>
      <c r="O142" s="801" t="s">
        <v>1120</v>
      </c>
      <c r="P142" s="585"/>
      <c r="Q142" s="585"/>
      <c r="R142" s="585">
        <v>30</v>
      </c>
      <c r="S142" s="801" t="s">
        <v>356</v>
      </c>
    </row>
  </sheetData>
  <mergeCells count="7">
    <mergeCell ref="A1:R1"/>
    <mergeCell ref="A2:A4"/>
    <mergeCell ref="D2:G2"/>
    <mergeCell ref="H2:K2"/>
    <mergeCell ref="L2:O2"/>
    <mergeCell ref="P2:S2"/>
    <mergeCell ref="B2:C3"/>
  </mergeCells>
  <printOptions horizontalCentered="1"/>
  <pageMargins left="0.19685039370078741" right="0.19685039370078741" top="0.35433070866141736" bottom="0.74803149606299213" header="0.31496062992125984" footer="0.31496062992125984"/>
  <pageSetup paperSize="9"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0A6AC-9845-49AA-96F9-DDEDCE0297D6}">
  <sheetPr>
    <tabColor theme="9" tint="-0.249977111117893"/>
  </sheetPr>
  <dimension ref="A1:AR142"/>
  <sheetViews>
    <sheetView showGridLines="0" zoomScale="70" zoomScaleNormal="70" workbookViewId="0">
      <pane xSplit="1" ySplit="4" topLeftCell="B78" activePane="bottomRight" state="frozen"/>
      <selection activeCell="K137" sqref="K137"/>
      <selection pane="topRight" activeCell="K137" sqref="K137"/>
      <selection pane="bottomLeft" activeCell="K137" sqref="K137"/>
      <selection pane="bottomRight" activeCell="K137" sqref="K137"/>
    </sheetView>
  </sheetViews>
  <sheetFormatPr defaultColWidth="9.109375" defaultRowHeight="33"/>
  <cols>
    <col min="1" max="1" width="73.109375" style="621" customWidth="1"/>
    <col min="2" max="2" width="13.33203125" style="622" customWidth="1"/>
    <col min="3" max="3" width="19.21875" style="623" customWidth="1"/>
    <col min="4" max="4" width="9.33203125" style="624" hidden="1" customWidth="1"/>
    <col min="5" max="5" width="10.6640625" style="624" hidden="1" customWidth="1"/>
    <col min="6" max="6" width="14.44140625" style="624" hidden="1" customWidth="1"/>
    <col min="7" max="7" width="13.5546875" style="624" customWidth="1"/>
    <col min="8" max="8" width="14.21875" style="624" hidden="1" customWidth="1"/>
    <col min="9" max="9" width="14" style="624" hidden="1" customWidth="1"/>
    <col min="10" max="10" width="15.33203125" style="624" hidden="1" customWidth="1"/>
    <col min="11" max="11" width="14.33203125" style="624" customWidth="1"/>
    <col min="12" max="12" width="18.21875" style="624" hidden="1" customWidth="1"/>
    <col min="13" max="13" width="15.109375" style="624" hidden="1" customWidth="1"/>
    <col min="14" max="14" width="13.33203125" style="563" hidden="1" customWidth="1"/>
    <col min="15" max="15" width="15.44140625" style="563" customWidth="1"/>
    <col min="16" max="17" width="9.44140625" style="563" hidden="1" customWidth="1"/>
    <col min="18" max="18" width="13.33203125" style="563" hidden="1" customWidth="1"/>
    <col min="19" max="19" width="15.33203125" style="563" customWidth="1"/>
    <col min="20" max="16384" width="9.109375" style="563"/>
  </cols>
  <sheetData>
    <row r="1" spans="1:44" ht="30" customHeight="1">
      <c r="A1" s="841" t="s">
        <v>1052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AR1" s="564" t="s">
        <v>928</v>
      </c>
    </row>
    <row r="2" spans="1:44" s="565" customFormat="1" ht="24.6">
      <c r="A2" s="838" t="s">
        <v>0</v>
      </c>
      <c r="B2" s="845" t="s">
        <v>772</v>
      </c>
      <c r="C2" s="846"/>
      <c r="D2" s="842" t="s">
        <v>92</v>
      </c>
      <c r="E2" s="843"/>
      <c r="F2" s="843"/>
      <c r="G2" s="844"/>
      <c r="H2" s="842" t="s">
        <v>93</v>
      </c>
      <c r="I2" s="843"/>
      <c r="J2" s="843"/>
      <c r="K2" s="844"/>
      <c r="L2" s="842" t="s">
        <v>94</v>
      </c>
      <c r="M2" s="843"/>
      <c r="N2" s="843"/>
      <c r="O2" s="844"/>
      <c r="P2" s="842" t="s">
        <v>95</v>
      </c>
      <c r="Q2" s="843"/>
      <c r="R2" s="843"/>
      <c r="S2" s="844"/>
      <c r="AR2" s="564" t="s">
        <v>929</v>
      </c>
    </row>
    <row r="3" spans="1:44" s="565" customFormat="1" ht="24.6">
      <c r="A3" s="838"/>
      <c r="B3" s="847"/>
      <c r="C3" s="848"/>
      <c r="D3" s="658" t="s">
        <v>761</v>
      </c>
      <c r="E3" s="658" t="s">
        <v>760</v>
      </c>
      <c r="F3" s="658" t="s">
        <v>762</v>
      </c>
      <c r="G3" s="792" t="s">
        <v>1030</v>
      </c>
      <c r="H3" s="810" t="s">
        <v>763</v>
      </c>
      <c r="I3" s="658" t="s">
        <v>764</v>
      </c>
      <c r="J3" s="658" t="s">
        <v>765</v>
      </c>
      <c r="K3" s="792" t="s">
        <v>1031</v>
      </c>
      <c r="L3" s="810" t="s">
        <v>766</v>
      </c>
      <c r="M3" s="658" t="s">
        <v>767</v>
      </c>
      <c r="N3" s="658" t="s">
        <v>768</v>
      </c>
      <c r="O3" s="792" t="s">
        <v>1032</v>
      </c>
      <c r="P3" s="810" t="s">
        <v>769</v>
      </c>
      <c r="Q3" s="660" t="s">
        <v>770</v>
      </c>
      <c r="R3" s="660" t="s">
        <v>771</v>
      </c>
      <c r="S3" s="792" t="s">
        <v>1033</v>
      </c>
      <c r="AR3" s="564"/>
    </row>
    <row r="4" spans="1:44" s="565" customFormat="1" ht="49.2">
      <c r="A4" s="838"/>
      <c r="B4" s="790" t="s">
        <v>2</v>
      </c>
      <c r="C4" s="662" t="s">
        <v>759</v>
      </c>
      <c r="D4" s="663" t="s">
        <v>446</v>
      </c>
      <c r="E4" s="664" t="s">
        <v>446</v>
      </c>
      <c r="F4" s="772" t="s">
        <v>446</v>
      </c>
      <c r="G4" s="793" t="s">
        <v>446</v>
      </c>
      <c r="H4" s="811" t="s">
        <v>446</v>
      </c>
      <c r="I4" s="654" t="s">
        <v>446</v>
      </c>
      <c r="J4" s="654" t="s">
        <v>446</v>
      </c>
      <c r="K4" s="793" t="s">
        <v>446</v>
      </c>
      <c r="L4" s="811" t="s">
        <v>446</v>
      </c>
      <c r="M4" s="654" t="s">
        <v>446</v>
      </c>
      <c r="N4" s="654" t="s">
        <v>446</v>
      </c>
      <c r="O4" s="813" t="s">
        <v>446</v>
      </c>
      <c r="P4" s="811" t="s">
        <v>446</v>
      </c>
      <c r="Q4" s="626" t="s">
        <v>446</v>
      </c>
      <c r="R4" s="626" t="s">
        <v>446</v>
      </c>
      <c r="S4" s="813" t="s">
        <v>446</v>
      </c>
    </row>
    <row r="5" spans="1:44" s="565" customFormat="1" ht="27">
      <c r="A5" s="567" t="s">
        <v>339</v>
      </c>
      <c r="B5" s="568"/>
      <c r="C5" s="629"/>
      <c r="D5" s="627"/>
      <c r="E5" s="627"/>
      <c r="F5" s="627"/>
      <c r="G5" s="794"/>
      <c r="H5" s="627"/>
      <c r="I5" s="627"/>
      <c r="J5" s="627"/>
      <c r="K5" s="794"/>
      <c r="L5" s="627"/>
      <c r="M5" s="627"/>
      <c r="N5" s="627"/>
      <c r="O5" s="794"/>
      <c r="P5" s="627"/>
      <c r="Q5" s="627"/>
      <c r="R5" s="627"/>
      <c r="S5" s="794"/>
    </row>
    <row r="6" spans="1:44" s="565" customFormat="1" ht="25.2" customHeight="1">
      <c r="A6" s="569" t="s">
        <v>861</v>
      </c>
      <c r="B6" s="570"/>
      <c r="C6" s="630"/>
      <c r="D6" s="570"/>
      <c r="E6" s="570"/>
      <c r="F6" s="570"/>
      <c r="G6" s="795"/>
      <c r="H6" s="570"/>
      <c r="I6" s="570"/>
      <c r="J6" s="570"/>
      <c r="K6" s="795"/>
      <c r="L6" s="570"/>
      <c r="M6" s="570"/>
      <c r="N6" s="571"/>
      <c r="O6" s="814"/>
      <c r="P6" s="571"/>
      <c r="Q6" s="571"/>
      <c r="R6" s="571"/>
      <c r="S6" s="814"/>
    </row>
    <row r="7" spans="1:44" s="565" customFormat="1" ht="28.95" customHeight="1">
      <c r="A7" s="572" t="s">
        <v>860</v>
      </c>
      <c r="B7" s="573"/>
      <c r="C7" s="631"/>
      <c r="D7" s="573"/>
      <c r="E7" s="573"/>
      <c r="F7" s="573"/>
      <c r="G7" s="796"/>
      <c r="H7" s="573"/>
      <c r="I7" s="573"/>
      <c r="J7" s="573"/>
      <c r="K7" s="796"/>
      <c r="L7" s="573"/>
      <c r="M7" s="573"/>
      <c r="N7" s="574"/>
      <c r="O7" s="815"/>
      <c r="P7" s="574"/>
      <c r="Q7" s="574"/>
      <c r="R7" s="574"/>
      <c r="S7" s="815"/>
    </row>
    <row r="8" spans="1:44" s="565" customFormat="1" ht="73.2" customHeight="1">
      <c r="A8" s="575" t="s">
        <v>964</v>
      </c>
      <c r="B8" s="576"/>
      <c r="C8" s="632"/>
      <c r="D8" s="576"/>
      <c r="E8" s="576"/>
      <c r="F8" s="576"/>
      <c r="G8" s="797"/>
      <c r="H8" s="576"/>
      <c r="I8" s="576"/>
      <c r="J8" s="576"/>
      <c r="K8" s="797"/>
      <c r="L8" s="576"/>
      <c r="M8" s="576"/>
      <c r="N8" s="577"/>
      <c r="O8" s="816"/>
      <c r="P8" s="577"/>
      <c r="Q8" s="577"/>
      <c r="R8" s="577"/>
      <c r="S8" s="816"/>
    </row>
    <row r="9" spans="1:44" s="565" customFormat="1" ht="46.2" customHeight="1">
      <c r="A9" s="578" t="s">
        <v>886</v>
      </c>
      <c r="B9" s="579"/>
      <c r="C9" s="633"/>
      <c r="D9" s="580"/>
      <c r="E9" s="580"/>
      <c r="F9" s="580"/>
      <c r="G9" s="798"/>
      <c r="H9" s="580"/>
      <c r="I9" s="580"/>
      <c r="J9" s="580"/>
      <c r="K9" s="798"/>
      <c r="L9" s="580"/>
      <c r="M9" s="580"/>
      <c r="N9" s="579"/>
      <c r="O9" s="817"/>
      <c r="P9" s="579"/>
      <c r="Q9" s="579"/>
      <c r="R9" s="579"/>
      <c r="S9" s="817"/>
    </row>
    <row r="10" spans="1:44" s="565" customFormat="1" ht="30.6" customHeight="1">
      <c r="A10" s="581" t="s">
        <v>887</v>
      </c>
      <c r="B10" s="582"/>
      <c r="C10" s="634"/>
      <c r="D10" s="593"/>
      <c r="E10" s="593"/>
      <c r="F10" s="593"/>
      <c r="G10" s="799"/>
      <c r="H10" s="593"/>
      <c r="I10" s="593"/>
      <c r="J10" s="593"/>
      <c r="K10" s="799"/>
      <c r="L10" s="593"/>
      <c r="M10" s="593"/>
      <c r="N10" s="582"/>
      <c r="O10" s="818"/>
      <c r="P10" s="582"/>
      <c r="Q10" s="582"/>
      <c r="R10" s="582"/>
      <c r="S10" s="818"/>
    </row>
    <row r="11" spans="1:44" s="565" customFormat="1" ht="27">
      <c r="A11" s="583" t="s">
        <v>877</v>
      </c>
      <c r="B11" s="584"/>
      <c r="C11" s="635"/>
      <c r="D11" s="585"/>
      <c r="E11" s="585"/>
      <c r="F11" s="585"/>
      <c r="G11" s="800"/>
      <c r="H11" s="585"/>
      <c r="I11" s="585"/>
      <c r="J11" s="585"/>
      <c r="K11" s="800"/>
      <c r="L11" s="585"/>
      <c r="M11" s="585"/>
      <c r="N11" s="585"/>
      <c r="O11" s="800"/>
      <c r="P11" s="585"/>
      <c r="Q11" s="639"/>
      <c r="R11" s="585"/>
      <c r="S11" s="800"/>
    </row>
    <row r="12" spans="1:44" s="565" customFormat="1" ht="49.2">
      <c r="A12" s="586" t="s">
        <v>773</v>
      </c>
      <c r="B12" s="585" t="s">
        <v>3</v>
      </c>
      <c r="C12" s="636" t="s">
        <v>1025</v>
      </c>
      <c r="D12" s="585" t="s">
        <v>452</v>
      </c>
      <c r="E12" s="585"/>
      <c r="F12" s="585" t="s">
        <v>448</v>
      </c>
      <c r="G12" s="801" t="s">
        <v>818</v>
      </c>
      <c r="H12" s="619" t="s">
        <v>804</v>
      </c>
      <c r="I12" s="585"/>
      <c r="J12" s="585">
        <v>4</v>
      </c>
      <c r="K12" s="800" t="s">
        <v>965</v>
      </c>
      <c r="L12" s="585"/>
      <c r="M12" s="619" t="s">
        <v>804</v>
      </c>
      <c r="N12" s="585" t="s">
        <v>932</v>
      </c>
      <c r="O12" s="800" t="s">
        <v>999</v>
      </c>
      <c r="P12" s="619" t="s">
        <v>810</v>
      </c>
      <c r="Q12" s="585"/>
      <c r="R12" s="585">
        <v>10</v>
      </c>
      <c r="S12" s="800" t="s">
        <v>1034</v>
      </c>
    </row>
    <row r="13" spans="1:44" s="565" customFormat="1" ht="54" customHeight="1">
      <c r="A13" s="586" t="s">
        <v>774</v>
      </c>
      <c r="B13" s="585" t="s">
        <v>3</v>
      </c>
      <c r="C13" s="637" t="s">
        <v>1027</v>
      </c>
      <c r="D13" s="619" t="s">
        <v>796</v>
      </c>
      <c r="E13" s="619" t="s">
        <v>727</v>
      </c>
      <c r="F13" s="585" t="s">
        <v>797</v>
      </c>
      <c r="G13" s="800" t="s">
        <v>967</v>
      </c>
      <c r="H13" s="619" t="s">
        <v>727</v>
      </c>
      <c r="I13" s="619" t="s">
        <v>851</v>
      </c>
      <c r="J13" s="585" t="s">
        <v>852</v>
      </c>
      <c r="K13" s="800" t="s">
        <v>968</v>
      </c>
      <c r="L13" s="619" t="s">
        <v>804</v>
      </c>
      <c r="M13" s="619" t="s">
        <v>448</v>
      </c>
      <c r="N13" s="585" t="s">
        <v>933</v>
      </c>
      <c r="O13" s="800" t="s">
        <v>1000</v>
      </c>
      <c r="P13" s="619" t="s">
        <v>1026</v>
      </c>
      <c r="Q13" s="585"/>
      <c r="R13" s="585">
        <v>9</v>
      </c>
      <c r="S13" s="800" t="s">
        <v>1035</v>
      </c>
    </row>
    <row r="14" spans="1:44" s="565" customFormat="1" ht="27">
      <c r="A14" s="583" t="s">
        <v>878</v>
      </c>
      <c r="B14" s="584"/>
      <c r="C14" s="635"/>
      <c r="D14" s="585"/>
      <c r="E14" s="585"/>
      <c r="F14" s="585"/>
      <c r="G14" s="800"/>
      <c r="H14" s="585"/>
      <c r="I14" s="585"/>
      <c r="J14" s="585"/>
      <c r="K14" s="800"/>
      <c r="L14" s="585"/>
      <c r="M14" s="585"/>
      <c r="N14" s="585"/>
      <c r="O14" s="800"/>
      <c r="P14" s="585"/>
      <c r="Q14" s="639"/>
      <c r="R14" s="585"/>
      <c r="S14" s="800"/>
    </row>
    <row r="15" spans="1:44" s="565" customFormat="1" ht="34.200000000000003" customHeight="1">
      <c r="A15" s="586" t="s">
        <v>775</v>
      </c>
      <c r="B15" s="585" t="s">
        <v>4</v>
      </c>
      <c r="C15" s="636">
        <v>80</v>
      </c>
      <c r="D15" s="585"/>
      <c r="E15" s="585"/>
      <c r="F15" s="585"/>
      <c r="G15" s="800"/>
      <c r="H15" s="585"/>
      <c r="I15" s="585"/>
      <c r="J15" s="585"/>
      <c r="K15" s="800"/>
      <c r="L15" s="585"/>
      <c r="M15" s="585"/>
      <c r="N15" s="585"/>
      <c r="O15" s="800"/>
      <c r="P15" s="585"/>
      <c r="Q15" s="585"/>
      <c r="R15" s="585">
        <v>80</v>
      </c>
      <c r="S15" s="800">
        <v>80</v>
      </c>
    </row>
    <row r="16" spans="1:44" s="565" customFormat="1" ht="57" customHeight="1">
      <c r="A16" s="586" t="s">
        <v>776</v>
      </c>
      <c r="B16" s="585" t="s">
        <v>4</v>
      </c>
      <c r="C16" s="636">
        <v>80</v>
      </c>
      <c r="D16" s="585"/>
      <c r="E16" s="585"/>
      <c r="F16" s="585"/>
      <c r="G16" s="800"/>
      <c r="H16" s="585"/>
      <c r="I16" s="585"/>
      <c r="J16" s="585"/>
      <c r="K16" s="800"/>
      <c r="L16" s="585"/>
      <c r="M16" s="585"/>
      <c r="N16" s="585"/>
      <c r="O16" s="800"/>
      <c r="P16" s="585"/>
      <c r="Q16" s="585"/>
      <c r="R16" s="585">
        <v>80</v>
      </c>
      <c r="S16" s="800">
        <v>80</v>
      </c>
    </row>
    <row r="17" spans="1:19" s="565" customFormat="1" ht="67.2" customHeight="1">
      <c r="A17" s="575" t="s">
        <v>862</v>
      </c>
      <c r="B17" s="576"/>
      <c r="C17" s="632"/>
      <c r="D17" s="576"/>
      <c r="E17" s="576"/>
      <c r="F17" s="576"/>
      <c r="G17" s="797"/>
      <c r="H17" s="576"/>
      <c r="I17" s="576"/>
      <c r="J17" s="576"/>
      <c r="K17" s="797"/>
      <c r="L17" s="576"/>
      <c r="M17" s="576"/>
      <c r="N17" s="577"/>
      <c r="O17" s="816"/>
      <c r="P17" s="577"/>
      <c r="Q17" s="577"/>
      <c r="R17" s="577"/>
      <c r="S17" s="816"/>
    </row>
    <row r="18" spans="1:19" s="565" customFormat="1" ht="46.2" customHeight="1">
      <c r="A18" s="578" t="s">
        <v>912</v>
      </c>
      <c r="B18" s="579"/>
      <c r="C18" s="633"/>
      <c r="D18" s="580"/>
      <c r="E18" s="580"/>
      <c r="F18" s="580"/>
      <c r="G18" s="798"/>
      <c r="H18" s="580"/>
      <c r="I18" s="580"/>
      <c r="J18" s="580"/>
      <c r="K18" s="798"/>
      <c r="L18" s="580"/>
      <c r="M18" s="580"/>
      <c r="N18" s="579"/>
      <c r="O18" s="817"/>
      <c r="P18" s="579"/>
      <c r="Q18" s="579"/>
      <c r="R18" s="579"/>
      <c r="S18" s="817"/>
    </row>
    <row r="19" spans="1:19" s="565" customFormat="1" ht="46.2" customHeight="1">
      <c r="A19" s="581" t="s">
        <v>920</v>
      </c>
      <c r="B19" s="582"/>
      <c r="C19" s="634"/>
      <c r="D19" s="593"/>
      <c r="E19" s="593"/>
      <c r="F19" s="593"/>
      <c r="G19" s="799"/>
      <c r="H19" s="593"/>
      <c r="I19" s="593"/>
      <c r="J19" s="593"/>
      <c r="K19" s="799"/>
      <c r="L19" s="593"/>
      <c r="M19" s="593"/>
      <c r="N19" s="582"/>
      <c r="O19" s="818"/>
      <c r="P19" s="582"/>
      <c r="Q19" s="582"/>
      <c r="R19" s="582"/>
      <c r="S19" s="818"/>
    </row>
    <row r="20" spans="1:19" s="565" customFormat="1" ht="27">
      <c r="A20" s="583" t="s">
        <v>877</v>
      </c>
      <c r="B20" s="584"/>
      <c r="C20" s="635"/>
      <c r="D20" s="585"/>
      <c r="E20" s="585"/>
      <c r="F20" s="585"/>
      <c r="G20" s="800"/>
      <c r="H20" s="585"/>
      <c r="I20" s="585"/>
      <c r="J20" s="585"/>
      <c r="K20" s="800"/>
      <c r="L20" s="585"/>
      <c r="M20" s="585"/>
      <c r="N20" s="585"/>
      <c r="O20" s="800"/>
      <c r="P20" s="585"/>
      <c r="Q20" s="639"/>
      <c r="R20" s="585"/>
      <c r="S20" s="800"/>
    </row>
    <row r="21" spans="1:19" s="592" customFormat="1" ht="69" customHeight="1">
      <c r="A21" s="590" t="s">
        <v>778</v>
      </c>
      <c r="B21" s="595" t="s">
        <v>12</v>
      </c>
      <c r="C21" s="636" t="s">
        <v>1029</v>
      </c>
      <c r="D21" s="585"/>
      <c r="E21" s="585"/>
      <c r="F21" s="585"/>
      <c r="G21" s="802"/>
      <c r="H21" s="585">
        <v>3</v>
      </c>
      <c r="I21" s="585" t="s">
        <v>835</v>
      </c>
      <c r="J21" s="585"/>
      <c r="K21" s="802" t="s">
        <v>969</v>
      </c>
      <c r="L21" s="585">
        <v>4</v>
      </c>
      <c r="M21" s="585" t="s">
        <v>930</v>
      </c>
      <c r="N21" s="585"/>
      <c r="O21" s="802" t="s">
        <v>970</v>
      </c>
      <c r="P21" s="585" t="s">
        <v>1028</v>
      </c>
      <c r="Q21" s="585">
        <v>5</v>
      </c>
      <c r="R21" s="585"/>
      <c r="S21" s="802" t="s">
        <v>947</v>
      </c>
    </row>
    <row r="22" spans="1:19" s="592" customFormat="1" ht="53.4" customHeight="1">
      <c r="A22" s="590" t="s">
        <v>779</v>
      </c>
      <c r="B22" s="595" t="s">
        <v>8</v>
      </c>
      <c r="C22" s="636">
        <v>39</v>
      </c>
      <c r="D22" s="585"/>
      <c r="E22" s="585"/>
      <c r="F22" s="585"/>
      <c r="G22" s="802"/>
      <c r="H22" s="585"/>
      <c r="I22" s="585"/>
      <c r="J22" s="585"/>
      <c r="K22" s="802"/>
      <c r="L22" s="585"/>
      <c r="M22" s="585"/>
      <c r="N22" s="585"/>
      <c r="O22" s="802"/>
      <c r="P22" s="585"/>
      <c r="Q22" s="585"/>
      <c r="R22" s="585">
        <v>39</v>
      </c>
      <c r="S22" s="802">
        <v>39</v>
      </c>
    </row>
    <row r="23" spans="1:19" s="592" customFormat="1" ht="33" customHeight="1">
      <c r="A23" s="590" t="s">
        <v>465</v>
      </c>
      <c r="B23" s="595" t="s">
        <v>12</v>
      </c>
      <c r="C23" s="636" t="s">
        <v>1012</v>
      </c>
      <c r="D23" s="619"/>
      <c r="E23" s="619"/>
      <c r="F23" s="619"/>
      <c r="G23" s="803"/>
      <c r="H23" s="619" t="s">
        <v>807</v>
      </c>
      <c r="I23" s="619"/>
      <c r="J23" s="655" t="s">
        <v>777</v>
      </c>
      <c r="K23" s="812" t="s">
        <v>971</v>
      </c>
      <c r="L23" s="655"/>
      <c r="M23" s="655"/>
      <c r="N23" s="619" t="s">
        <v>939</v>
      </c>
      <c r="O23" s="803" t="s">
        <v>939</v>
      </c>
      <c r="P23" s="619" t="s">
        <v>1011</v>
      </c>
      <c r="Q23" s="619"/>
      <c r="R23" s="585">
        <v>200</v>
      </c>
      <c r="S23" s="803" t="s">
        <v>1036</v>
      </c>
    </row>
    <row r="24" spans="1:19" s="592" customFormat="1" ht="37.200000000000003" customHeight="1">
      <c r="A24" s="590" t="s">
        <v>467</v>
      </c>
      <c r="B24" s="585" t="s">
        <v>7</v>
      </c>
      <c r="C24" s="637" t="s">
        <v>944</v>
      </c>
      <c r="D24" s="585"/>
      <c r="E24" s="585"/>
      <c r="F24" s="585"/>
      <c r="G24" s="802"/>
      <c r="H24" s="585"/>
      <c r="I24" s="619" t="s">
        <v>688</v>
      </c>
      <c r="J24" s="585">
        <v>14</v>
      </c>
      <c r="K24" s="802" t="s">
        <v>704</v>
      </c>
      <c r="L24" s="619"/>
      <c r="M24" s="619"/>
      <c r="N24" s="619" t="s">
        <v>943</v>
      </c>
      <c r="O24" s="803" t="s">
        <v>943</v>
      </c>
      <c r="P24" s="619"/>
      <c r="Q24" s="619"/>
      <c r="R24" s="585"/>
      <c r="S24" s="803"/>
    </row>
    <row r="25" spans="1:19" s="592" customFormat="1" ht="27">
      <c r="A25" s="712" t="s">
        <v>878</v>
      </c>
      <c r="B25" s="620"/>
      <c r="C25" s="649"/>
      <c r="D25" s="585"/>
      <c r="E25" s="585"/>
      <c r="F25" s="585"/>
      <c r="G25" s="802"/>
      <c r="H25" s="585"/>
      <c r="I25" s="585"/>
      <c r="J25" s="585"/>
      <c r="K25" s="802"/>
      <c r="L25" s="585"/>
      <c r="M25" s="585"/>
      <c r="N25" s="585"/>
      <c r="O25" s="802"/>
      <c r="P25" s="585"/>
      <c r="Q25" s="619"/>
      <c r="R25" s="585"/>
      <c r="S25" s="802"/>
    </row>
    <row r="26" spans="1:19" s="592" customFormat="1" ht="27">
      <c r="A26" s="590" t="s">
        <v>780</v>
      </c>
      <c r="B26" s="585" t="s">
        <v>4</v>
      </c>
      <c r="C26" s="636">
        <v>60</v>
      </c>
      <c r="D26" s="585"/>
      <c r="E26" s="585"/>
      <c r="F26" s="585"/>
      <c r="G26" s="802"/>
      <c r="H26" s="585"/>
      <c r="I26" s="585"/>
      <c r="J26" s="585"/>
      <c r="K26" s="802"/>
      <c r="L26" s="585"/>
      <c r="M26" s="585"/>
      <c r="N26" s="585"/>
      <c r="O26" s="802"/>
      <c r="P26" s="585"/>
      <c r="Q26" s="619"/>
      <c r="R26" s="585">
        <v>60</v>
      </c>
      <c r="S26" s="802">
        <v>60</v>
      </c>
    </row>
    <row r="27" spans="1:19" s="592" customFormat="1" ht="32.4" customHeight="1">
      <c r="A27" s="590" t="s">
        <v>910</v>
      </c>
      <c r="B27" s="585" t="s">
        <v>4</v>
      </c>
      <c r="C27" s="636">
        <v>80</v>
      </c>
      <c r="D27" s="585"/>
      <c r="E27" s="585"/>
      <c r="F27" s="585"/>
      <c r="G27" s="802"/>
      <c r="H27" s="585"/>
      <c r="I27" s="619"/>
      <c r="J27" s="585"/>
      <c r="K27" s="802"/>
      <c r="L27" s="619"/>
      <c r="M27" s="619"/>
      <c r="N27" s="619"/>
      <c r="O27" s="803"/>
      <c r="P27" s="619"/>
      <c r="Q27" s="619"/>
      <c r="R27" s="585">
        <v>80</v>
      </c>
      <c r="S27" s="803" t="s">
        <v>794</v>
      </c>
    </row>
    <row r="28" spans="1:19" s="592" customFormat="1" ht="46.2" customHeight="1">
      <c r="A28" s="713" t="s">
        <v>882</v>
      </c>
      <c r="B28" s="582"/>
      <c r="C28" s="634"/>
      <c r="D28" s="593"/>
      <c r="E28" s="593"/>
      <c r="F28" s="593"/>
      <c r="G28" s="804"/>
      <c r="H28" s="593"/>
      <c r="I28" s="593"/>
      <c r="J28" s="593"/>
      <c r="K28" s="804"/>
      <c r="L28" s="593"/>
      <c r="M28" s="593"/>
      <c r="N28" s="582"/>
      <c r="O28" s="819"/>
      <c r="P28" s="582"/>
      <c r="Q28" s="582"/>
      <c r="R28" s="582"/>
      <c r="S28" s="819"/>
    </row>
    <row r="29" spans="1:19" s="592" customFormat="1" ht="27">
      <c r="A29" s="712" t="s">
        <v>877</v>
      </c>
      <c r="B29" s="620"/>
      <c r="C29" s="649"/>
      <c r="D29" s="585"/>
      <c r="E29" s="585"/>
      <c r="F29" s="585"/>
      <c r="G29" s="802"/>
      <c r="H29" s="585"/>
      <c r="I29" s="585"/>
      <c r="J29" s="585"/>
      <c r="K29" s="802"/>
      <c r="L29" s="585"/>
      <c r="M29" s="585"/>
      <c r="N29" s="585"/>
      <c r="O29" s="802"/>
      <c r="P29" s="585"/>
      <c r="Q29" s="619"/>
      <c r="R29" s="585"/>
      <c r="S29" s="802"/>
    </row>
    <row r="30" spans="1:19" s="592" customFormat="1" ht="69" customHeight="1">
      <c r="A30" s="590" t="s">
        <v>778</v>
      </c>
      <c r="B30" s="595" t="s">
        <v>12</v>
      </c>
      <c r="C30" s="640" t="s">
        <v>946</v>
      </c>
      <c r="D30" s="585"/>
      <c r="E30" s="585"/>
      <c r="F30" s="585"/>
      <c r="G30" s="802"/>
      <c r="H30" s="585" t="s">
        <v>806</v>
      </c>
      <c r="I30" s="585" t="s">
        <v>811</v>
      </c>
      <c r="J30" s="619" t="s">
        <v>448</v>
      </c>
      <c r="K30" s="803" t="s">
        <v>973</v>
      </c>
      <c r="L30" s="585"/>
      <c r="M30" s="585" t="s">
        <v>925</v>
      </c>
      <c r="N30" s="585" t="s">
        <v>945</v>
      </c>
      <c r="O30" s="802" t="s">
        <v>542</v>
      </c>
      <c r="P30" s="585" t="s">
        <v>1010</v>
      </c>
      <c r="Q30" s="585">
        <v>2</v>
      </c>
      <c r="R30" s="585"/>
      <c r="S30" s="802" t="s">
        <v>542</v>
      </c>
    </row>
    <row r="31" spans="1:19" s="592" customFormat="1" ht="53.4" customHeight="1">
      <c r="A31" s="590" t="s">
        <v>779</v>
      </c>
      <c r="B31" s="595" t="s">
        <v>8</v>
      </c>
      <c r="C31" s="636">
        <v>38.4</v>
      </c>
      <c r="D31" s="585"/>
      <c r="E31" s="585"/>
      <c r="F31" s="585"/>
      <c r="G31" s="802"/>
      <c r="H31" s="585"/>
      <c r="I31" s="585"/>
      <c r="J31" s="585"/>
      <c r="K31" s="802"/>
      <c r="L31" s="585"/>
      <c r="M31" s="585"/>
      <c r="N31" s="585"/>
      <c r="O31" s="802"/>
      <c r="P31" s="585"/>
      <c r="Q31" s="585"/>
      <c r="R31" s="585">
        <v>38.4</v>
      </c>
      <c r="S31" s="802">
        <v>38.4</v>
      </c>
    </row>
    <row r="32" spans="1:19" s="592" customFormat="1" ht="36" customHeight="1">
      <c r="A32" s="590" t="s">
        <v>465</v>
      </c>
      <c r="B32" s="595" t="s">
        <v>6</v>
      </c>
      <c r="C32" s="791" t="s">
        <v>1014</v>
      </c>
      <c r="D32" s="619"/>
      <c r="E32" s="619"/>
      <c r="F32" s="619" t="s">
        <v>808</v>
      </c>
      <c r="G32" s="803" t="s">
        <v>808</v>
      </c>
      <c r="H32" s="619" t="s">
        <v>809</v>
      </c>
      <c r="I32" s="619" t="s">
        <v>849</v>
      </c>
      <c r="J32" s="619" t="s">
        <v>839</v>
      </c>
      <c r="K32" s="803" t="s">
        <v>974</v>
      </c>
      <c r="L32" s="655" t="s">
        <v>859</v>
      </c>
      <c r="M32" s="655" t="s">
        <v>926</v>
      </c>
      <c r="N32" s="619" t="s">
        <v>941</v>
      </c>
      <c r="O32" s="803" t="s">
        <v>1001</v>
      </c>
      <c r="P32" s="585" t="s">
        <v>1013</v>
      </c>
      <c r="Q32" s="619" t="s">
        <v>781</v>
      </c>
      <c r="R32" s="585"/>
      <c r="S32" s="803" t="s">
        <v>1037</v>
      </c>
    </row>
    <row r="33" spans="1:19" s="592" customFormat="1" ht="34.200000000000003" customHeight="1">
      <c r="A33" s="590" t="s">
        <v>468</v>
      </c>
      <c r="B33" s="585" t="s">
        <v>7</v>
      </c>
      <c r="C33" s="791" t="s">
        <v>1019</v>
      </c>
      <c r="D33" s="585"/>
      <c r="E33" s="585"/>
      <c r="F33" s="585"/>
      <c r="G33" s="802"/>
      <c r="H33" s="647" t="s">
        <v>756</v>
      </c>
      <c r="I33" s="619" t="s">
        <v>811</v>
      </c>
      <c r="J33" s="619" t="s">
        <v>452</v>
      </c>
      <c r="K33" s="803" t="s">
        <v>976</v>
      </c>
      <c r="L33" s="619" t="s">
        <v>448</v>
      </c>
      <c r="M33" s="647" t="s">
        <v>927</v>
      </c>
      <c r="N33" s="647" t="s">
        <v>945</v>
      </c>
      <c r="O33" s="820" t="s">
        <v>755</v>
      </c>
      <c r="P33" s="647" t="s">
        <v>945</v>
      </c>
      <c r="Q33" s="647">
        <v>3</v>
      </c>
      <c r="R33" s="585"/>
      <c r="S33" s="820" t="s">
        <v>1038</v>
      </c>
    </row>
    <row r="34" spans="1:19" s="592" customFormat="1" ht="27">
      <c r="A34" s="712" t="s">
        <v>878</v>
      </c>
      <c r="B34" s="620"/>
      <c r="C34" s="649"/>
      <c r="D34" s="585"/>
      <c r="E34" s="585"/>
      <c r="F34" s="585"/>
      <c r="G34" s="802"/>
      <c r="H34" s="585"/>
      <c r="I34" s="585"/>
      <c r="J34" s="585"/>
      <c r="K34" s="802"/>
      <c r="L34" s="585"/>
      <c r="M34" s="585"/>
      <c r="N34" s="585"/>
      <c r="O34" s="802"/>
      <c r="P34" s="585"/>
      <c r="Q34" s="619"/>
      <c r="R34" s="585"/>
      <c r="S34" s="802"/>
    </row>
    <row r="35" spans="1:19" s="592" customFormat="1" ht="27">
      <c r="A35" s="590" t="s">
        <v>780</v>
      </c>
      <c r="B35" s="616" t="s">
        <v>4</v>
      </c>
      <c r="C35" s="636">
        <v>60</v>
      </c>
      <c r="D35" s="585"/>
      <c r="E35" s="585"/>
      <c r="F35" s="585"/>
      <c r="G35" s="802"/>
      <c r="H35" s="585"/>
      <c r="I35" s="585"/>
      <c r="J35" s="585"/>
      <c r="K35" s="802"/>
      <c r="L35" s="585"/>
      <c r="M35" s="585"/>
      <c r="N35" s="585"/>
      <c r="O35" s="802"/>
      <c r="P35" s="585"/>
      <c r="Q35" s="619"/>
      <c r="R35" s="585">
        <v>60</v>
      </c>
      <c r="S35" s="802">
        <v>60</v>
      </c>
    </row>
    <row r="36" spans="1:19" s="592" customFormat="1" ht="33" customHeight="1">
      <c r="A36" s="590" t="s">
        <v>910</v>
      </c>
      <c r="B36" s="585" t="s">
        <v>4</v>
      </c>
      <c r="C36" s="636">
        <v>80</v>
      </c>
      <c r="D36" s="585"/>
      <c r="E36" s="585"/>
      <c r="F36" s="585"/>
      <c r="G36" s="802"/>
      <c r="H36" s="585"/>
      <c r="I36" s="619"/>
      <c r="J36" s="585"/>
      <c r="K36" s="802"/>
      <c r="L36" s="619"/>
      <c r="M36" s="619"/>
      <c r="N36" s="619"/>
      <c r="O36" s="803"/>
      <c r="P36" s="619"/>
      <c r="Q36" s="619"/>
      <c r="R36" s="585">
        <v>80</v>
      </c>
      <c r="S36" s="803" t="s">
        <v>794</v>
      </c>
    </row>
    <row r="37" spans="1:19" s="592" customFormat="1" ht="46.2" customHeight="1">
      <c r="A37" s="713" t="s">
        <v>883</v>
      </c>
      <c r="B37" s="582"/>
      <c r="C37" s="634"/>
      <c r="D37" s="593"/>
      <c r="E37" s="593"/>
      <c r="F37" s="593"/>
      <c r="G37" s="804"/>
      <c r="H37" s="593"/>
      <c r="I37" s="593"/>
      <c r="J37" s="593"/>
      <c r="K37" s="804"/>
      <c r="L37" s="593"/>
      <c r="M37" s="593"/>
      <c r="N37" s="582"/>
      <c r="O37" s="819"/>
      <c r="P37" s="582"/>
      <c r="Q37" s="582"/>
      <c r="R37" s="582"/>
      <c r="S37" s="819"/>
    </row>
    <row r="38" spans="1:19" s="592" customFormat="1" ht="27">
      <c r="A38" s="712" t="s">
        <v>877</v>
      </c>
      <c r="B38" s="584"/>
      <c r="C38" s="635"/>
      <c r="D38" s="585"/>
      <c r="E38" s="585"/>
      <c r="F38" s="585"/>
      <c r="G38" s="802"/>
      <c r="H38" s="585"/>
      <c r="I38" s="585"/>
      <c r="J38" s="585"/>
      <c r="K38" s="802"/>
      <c r="L38" s="585"/>
      <c r="M38" s="585"/>
      <c r="N38" s="585"/>
      <c r="O38" s="802"/>
      <c r="P38" s="585"/>
      <c r="Q38" s="639"/>
      <c r="R38" s="585"/>
      <c r="S38" s="802"/>
    </row>
    <row r="39" spans="1:19" s="592" customFormat="1" ht="34.200000000000003" customHeight="1">
      <c r="A39" s="590" t="s">
        <v>863</v>
      </c>
      <c r="B39" s="594" t="s">
        <v>6</v>
      </c>
      <c r="C39" s="642" t="s">
        <v>1018</v>
      </c>
      <c r="D39" s="619"/>
      <c r="E39" s="619" t="s">
        <v>831</v>
      </c>
      <c r="F39" s="619" t="s">
        <v>832</v>
      </c>
      <c r="G39" s="803" t="s">
        <v>977</v>
      </c>
      <c r="H39" s="619" t="s">
        <v>833</v>
      </c>
      <c r="I39" s="619" t="s">
        <v>840</v>
      </c>
      <c r="J39" s="591" t="s">
        <v>841</v>
      </c>
      <c r="K39" s="802" t="s">
        <v>978</v>
      </c>
      <c r="L39" s="619" t="s">
        <v>858</v>
      </c>
      <c r="M39" s="619" t="s">
        <v>936</v>
      </c>
      <c r="N39" s="639" t="s">
        <v>937</v>
      </c>
      <c r="O39" s="803" t="s">
        <v>1008</v>
      </c>
      <c r="P39" s="619" t="s">
        <v>1017</v>
      </c>
      <c r="Q39" s="585"/>
      <c r="R39" s="595">
        <v>500</v>
      </c>
      <c r="S39" s="803" t="s">
        <v>1039</v>
      </c>
    </row>
    <row r="40" spans="1:19" s="592" customFormat="1" ht="49.2">
      <c r="A40" s="590" t="s">
        <v>865</v>
      </c>
      <c r="B40" s="591" t="s">
        <v>3</v>
      </c>
      <c r="C40" s="640" t="s">
        <v>615</v>
      </c>
      <c r="D40" s="619"/>
      <c r="E40" s="619" t="s">
        <v>782</v>
      </c>
      <c r="F40" s="619" t="s">
        <v>798</v>
      </c>
      <c r="G40" s="803" t="s">
        <v>980</v>
      </c>
      <c r="H40" s="619" t="s">
        <v>782</v>
      </c>
      <c r="I40" s="619"/>
      <c r="J40" s="585">
        <v>2</v>
      </c>
      <c r="K40" s="802" t="s">
        <v>798</v>
      </c>
      <c r="L40" s="585"/>
      <c r="M40" s="585"/>
      <c r="N40" s="585"/>
      <c r="O40" s="802"/>
      <c r="P40" s="585"/>
      <c r="Q40" s="585"/>
      <c r="R40" s="585"/>
      <c r="S40" s="802"/>
    </row>
    <row r="41" spans="1:19" s="592" customFormat="1" ht="27">
      <c r="A41" s="590" t="s">
        <v>476</v>
      </c>
      <c r="B41" s="596" t="s">
        <v>7</v>
      </c>
      <c r="C41" s="641" t="s">
        <v>948</v>
      </c>
      <c r="D41" s="591"/>
      <c r="E41" s="619" t="s">
        <v>810</v>
      </c>
      <c r="F41" s="639" t="s">
        <v>811</v>
      </c>
      <c r="G41" s="803" t="s">
        <v>981</v>
      </c>
      <c r="H41" s="639"/>
      <c r="I41" s="619"/>
      <c r="J41" s="591">
        <v>5</v>
      </c>
      <c r="K41" s="802">
        <v>5</v>
      </c>
      <c r="L41" s="619" t="s">
        <v>448</v>
      </c>
      <c r="M41" s="585"/>
      <c r="N41" s="585" t="s">
        <v>947</v>
      </c>
      <c r="O41" s="802" t="s">
        <v>1003</v>
      </c>
      <c r="P41" s="585"/>
      <c r="Q41" s="585"/>
      <c r="R41" s="591">
        <v>5</v>
      </c>
      <c r="S41" s="802">
        <v>5</v>
      </c>
    </row>
    <row r="42" spans="1:19" s="592" customFormat="1" ht="27">
      <c r="A42" s="712" t="s">
        <v>878</v>
      </c>
      <c r="B42" s="584"/>
      <c r="C42" s="635"/>
      <c r="D42" s="585"/>
      <c r="E42" s="585"/>
      <c r="F42" s="585"/>
      <c r="G42" s="802"/>
      <c r="H42" s="585"/>
      <c r="I42" s="585"/>
      <c r="J42" s="585"/>
      <c r="K42" s="802"/>
      <c r="L42" s="585"/>
      <c r="M42" s="585"/>
      <c r="N42" s="585"/>
      <c r="O42" s="802"/>
      <c r="P42" s="585"/>
      <c r="Q42" s="639"/>
      <c r="R42" s="585"/>
      <c r="S42" s="802"/>
    </row>
    <row r="43" spans="1:19" s="592" customFormat="1" ht="29.4" customHeight="1">
      <c r="A43" s="590" t="s">
        <v>864</v>
      </c>
      <c r="B43" s="591" t="s">
        <v>4</v>
      </c>
      <c r="C43" s="637" t="s">
        <v>1016</v>
      </c>
      <c r="D43" s="591"/>
      <c r="E43" s="639" t="s">
        <v>914</v>
      </c>
      <c r="F43" s="639" t="s">
        <v>915</v>
      </c>
      <c r="G43" s="803" t="s">
        <v>982</v>
      </c>
      <c r="H43" s="639" t="s">
        <v>916</v>
      </c>
      <c r="I43" s="639" t="s">
        <v>917</v>
      </c>
      <c r="J43" s="639" t="s">
        <v>918</v>
      </c>
      <c r="K43" s="803" t="s">
        <v>983</v>
      </c>
      <c r="L43" s="639" t="s">
        <v>919</v>
      </c>
      <c r="M43" s="639"/>
      <c r="N43" s="639"/>
      <c r="O43" s="803" t="s">
        <v>919</v>
      </c>
      <c r="P43" s="639" t="s">
        <v>1015</v>
      </c>
      <c r="Q43" s="639"/>
      <c r="R43" s="591">
        <v>80</v>
      </c>
      <c r="S43" s="803" t="s">
        <v>1040</v>
      </c>
    </row>
    <row r="44" spans="1:19" s="565" customFormat="1" ht="46.2" customHeight="1">
      <c r="A44" s="581" t="s">
        <v>884</v>
      </c>
      <c r="B44" s="582"/>
      <c r="C44" s="634"/>
      <c r="D44" s="593"/>
      <c r="E44" s="593"/>
      <c r="F44" s="593"/>
      <c r="G44" s="799"/>
      <c r="H44" s="593"/>
      <c r="I44" s="593"/>
      <c r="J44" s="593"/>
      <c r="K44" s="799"/>
      <c r="L44" s="593"/>
      <c r="M44" s="593"/>
      <c r="N44" s="582"/>
      <c r="O44" s="818"/>
      <c r="P44" s="582"/>
      <c r="Q44" s="582"/>
      <c r="R44" s="582"/>
      <c r="S44" s="818"/>
    </row>
    <row r="45" spans="1:19" s="565" customFormat="1" ht="27">
      <c r="A45" s="583" t="s">
        <v>877</v>
      </c>
      <c r="B45" s="584"/>
      <c r="C45" s="635"/>
      <c r="D45" s="585"/>
      <c r="E45" s="585"/>
      <c r="F45" s="585"/>
      <c r="G45" s="800"/>
      <c r="H45" s="585"/>
      <c r="I45" s="585"/>
      <c r="J45" s="585"/>
      <c r="K45" s="800"/>
      <c r="L45" s="585"/>
      <c r="M45" s="585"/>
      <c r="N45" s="585"/>
      <c r="O45" s="800"/>
      <c r="P45" s="585"/>
      <c r="Q45" s="639"/>
      <c r="R45" s="585"/>
      <c r="S45" s="800"/>
    </row>
    <row r="46" spans="1:19" s="565" customFormat="1" ht="35.4" customHeight="1">
      <c r="A46" s="590" t="s">
        <v>480</v>
      </c>
      <c r="B46" s="596" t="s">
        <v>6</v>
      </c>
      <c r="C46" s="642" t="s">
        <v>1042</v>
      </c>
      <c r="D46" s="639" t="s">
        <v>1043</v>
      </c>
      <c r="E46" s="591"/>
      <c r="F46" s="639" t="s">
        <v>800</v>
      </c>
      <c r="G46" s="801" t="s">
        <v>1041</v>
      </c>
      <c r="H46" s="639" t="s">
        <v>801</v>
      </c>
      <c r="I46" s="591"/>
      <c r="J46" s="591"/>
      <c r="K46" s="801" t="s">
        <v>801</v>
      </c>
      <c r="L46" s="591"/>
      <c r="M46" s="591"/>
      <c r="N46" s="591"/>
      <c r="O46" s="800"/>
      <c r="P46" s="591"/>
      <c r="Q46" s="639"/>
      <c r="R46" s="648">
        <v>5000</v>
      </c>
      <c r="S46" s="827">
        <v>5000</v>
      </c>
    </row>
    <row r="47" spans="1:19" s="565" customFormat="1" ht="31.2" customHeight="1">
      <c r="A47" s="590" t="s">
        <v>784</v>
      </c>
      <c r="B47" s="596" t="s">
        <v>18</v>
      </c>
      <c r="C47" s="642" t="s">
        <v>805</v>
      </c>
      <c r="D47" s="585" t="s">
        <v>803</v>
      </c>
      <c r="E47" s="585"/>
      <c r="F47" s="619" t="s">
        <v>804</v>
      </c>
      <c r="G47" s="801" t="s">
        <v>985</v>
      </c>
      <c r="H47" s="619" t="s">
        <v>804</v>
      </c>
      <c r="I47" s="585"/>
      <c r="J47" s="585"/>
      <c r="K47" s="801" t="s">
        <v>804</v>
      </c>
      <c r="L47" s="585"/>
      <c r="M47" s="585"/>
      <c r="N47" s="585"/>
      <c r="O47" s="800"/>
      <c r="P47" s="585"/>
      <c r="Q47" s="639"/>
      <c r="R47" s="585"/>
      <c r="S47" s="800"/>
    </row>
    <row r="48" spans="1:19" s="565" customFormat="1" ht="27">
      <c r="A48" s="583" t="s">
        <v>878</v>
      </c>
      <c r="B48" s="584"/>
      <c r="C48" s="635"/>
      <c r="D48" s="585"/>
      <c r="E48" s="585"/>
      <c r="F48" s="585"/>
      <c r="G48" s="800"/>
      <c r="H48" s="585"/>
      <c r="I48" s="585"/>
      <c r="J48" s="585"/>
      <c r="K48" s="800"/>
      <c r="L48" s="585"/>
      <c r="M48" s="585"/>
      <c r="N48" s="585"/>
      <c r="O48" s="800"/>
      <c r="P48" s="585"/>
      <c r="Q48" s="639"/>
      <c r="R48" s="585"/>
      <c r="S48" s="800"/>
    </row>
    <row r="49" spans="1:19" s="592" customFormat="1" ht="28.8" customHeight="1">
      <c r="A49" s="590" t="s">
        <v>783</v>
      </c>
      <c r="B49" s="596" t="s">
        <v>4</v>
      </c>
      <c r="C49" s="637" t="s">
        <v>836</v>
      </c>
      <c r="D49" s="591"/>
      <c r="E49" s="591"/>
      <c r="F49" s="591"/>
      <c r="G49" s="802"/>
      <c r="H49" s="591">
        <v>98.8</v>
      </c>
      <c r="I49" s="591"/>
      <c r="J49" s="591"/>
      <c r="K49" s="802">
        <v>98.8</v>
      </c>
      <c r="L49" s="591"/>
      <c r="M49" s="591"/>
      <c r="N49" s="591"/>
      <c r="O49" s="802"/>
      <c r="P49" s="591"/>
      <c r="Q49" s="639"/>
      <c r="R49" s="591">
        <v>80</v>
      </c>
      <c r="S49" s="802">
        <v>80</v>
      </c>
    </row>
    <row r="50" spans="1:19" s="565" customFormat="1" ht="67.2" customHeight="1">
      <c r="A50" s="575" t="s">
        <v>874</v>
      </c>
      <c r="B50" s="576"/>
      <c r="C50" s="632"/>
      <c r="D50" s="576"/>
      <c r="E50" s="576"/>
      <c r="F50" s="576"/>
      <c r="G50" s="797"/>
      <c r="H50" s="576"/>
      <c r="I50" s="576"/>
      <c r="J50" s="576"/>
      <c r="K50" s="797"/>
      <c r="L50" s="576"/>
      <c r="M50" s="576"/>
      <c r="N50" s="577"/>
      <c r="O50" s="816"/>
      <c r="P50" s="577"/>
      <c r="Q50" s="577"/>
      <c r="R50" s="577"/>
      <c r="S50" s="816"/>
    </row>
    <row r="51" spans="1:19" s="565" customFormat="1" ht="32.4" customHeight="1">
      <c r="A51" s="578" t="s">
        <v>885</v>
      </c>
      <c r="B51" s="579"/>
      <c r="C51" s="633"/>
      <c r="D51" s="580"/>
      <c r="E51" s="580"/>
      <c r="F51" s="580"/>
      <c r="G51" s="798"/>
      <c r="H51" s="580"/>
      <c r="I51" s="580"/>
      <c r="J51" s="580"/>
      <c r="K51" s="798"/>
      <c r="L51" s="580"/>
      <c r="M51" s="580"/>
      <c r="N51" s="579"/>
      <c r="O51" s="817"/>
      <c r="P51" s="579"/>
      <c r="Q51" s="579"/>
      <c r="R51" s="579"/>
      <c r="S51" s="817"/>
    </row>
    <row r="52" spans="1:19" s="565" customFormat="1" ht="35.4" customHeight="1">
      <c r="A52" s="581" t="s">
        <v>888</v>
      </c>
      <c r="B52" s="582"/>
      <c r="C52" s="634"/>
      <c r="D52" s="593"/>
      <c r="E52" s="593"/>
      <c r="F52" s="593"/>
      <c r="G52" s="799"/>
      <c r="H52" s="593"/>
      <c r="I52" s="593"/>
      <c r="J52" s="593"/>
      <c r="K52" s="799"/>
      <c r="L52" s="593"/>
      <c r="M52" s="593"/>
      <c r="N52" s="582"/>
      <c r="O52" s="818"/>
      <c r="P52" s="582"/>
      <c r="Q52" s="582"/>
      <c r="R52" s="582"/>
      <c r="S52" s="818"/>
    </row>
    <row r="53" spans="1:19" s="565" customFormat="1" ht="29.4" customHeight="1">
      <c r="A53" s="597" t="s">
        <v>866</v>
      </c>
      <c r="B53" s="599"/>
      <c r="C53" s="643"/>
      <c r="D53" s="598"/>
      <c r="E53" s="598"/>
      <c r="F53" s="598"/>
      <c r="G53" s="805"/>
      <c r="H53" s="598"/>
      <c r="I53" s="598"/>
      <c r="J53" s="598"/>
      <c r="K53" s="805"/>
      <c r="L53" s="598"/>
      <c r="M53" s="598"/>
      <c r="N53" s="599"/>
      <c r="O53" s="821"/>
      <c r="P53" s="599"/>
      <c r="Q53" s="599"/>
      <c r="R53" s="599"/>
      <c r="S53" s="821"/>
    </row>
    <row r="54" spans="1:19" s="565" customFormat="1" ht="27">
      <c r="A54" s="583" t="s">
        <v>877</v>
      </c>
      <c r="B54" s="584"/>
      <c r="C54" s="635"/>
      <c r="D54" s="585"/>
      <c r="E54" s="585"/>
      <c r="F54" s="585"/>
      <c r="G54" s="800"/>
      <c r="H54" s="585"/>
      <c r="I54" s="585"/>
      <c r="J54" s="585"/>
      <c r="K54" s="800"/>
      <c r="L54" s="585"/>
      <c r="M54" s="585"/>
      <c r="N54" s="585"/>
      <c r="O54" s="800"/>
      <c r="P54" s="585"/>
      <c r="Q54" s="639"/>
      <c r="R54" s="585"/>
      <c r="S54" s="800"/>
    </row>
    <row r="55" spans="1:19" s="592" customFormat="1" ht="27" customHeight="1">
      <c r="A55" s="739" t="s">
        <v>871</v>
      </c>
      <c r="B55" s="601" t="s">
        <v>6</v>
      </c>
      <c r="C55" s="650">
        <v>400000</v>
      </c>
      <c r="D55" s="589"/>
      <c r="E55" s="589"/>
      <c r="F55" s="589"/>
      <c r="G55" s="802"/>
      <c r="H55" s="656"/>
      <c r="I55" s="589"/>
      <c r="J55" s="589"/>
      <c r="K55" s="802"/>
      <c r="L55" s="589"/>
      <c r="M55" s="589"/>
      <c r="N55" s="589"/>
      <c r="O55" s="802"/>
      <c r="P55" s="589"/>
      <c r="Q55" s="656"/>
      <c r="R55" s="602">
        <v>400000</v>
      </c>
      <c r="S55" s="825">
        <v>400000</v>
      </c>
    </row>
    <row r="56" spans="1:19" s="592" customFormat="1" ht="27">
      <c r="A56" s="590" t="s">
        <v>785</v>
      </c>
      <c r="B56" s="596" t="s">
        <v>33</v>
      </c>
      <c r="C56" s="637" t="s">
        <v>1045</v>
      </c>
      <c r="D56" s="585"/>
      <c r="E56" s="585"/>
      <c r="F56" s="585"/>
      <c r="G56" s="802"/>
      <c r="H56" s="585"/>
      <c r="I56" s="585"/>
      <c r="J56" s="585"/>
      <c r="K56" s="802"/>
      <c r="L56" s="585"/>
      <c r="M56" s="585"/>
      <c r="N56" s="585"/>
      <c r="O56" s="802"/>
      <c r="P56" s="619" t="s">
        <v>1044</v>
      </c>
      <c r="Q56" s="639"/>
      <c r="R56" s="585">
        <v>50</v>
      </c>
      <c r="S56" s="802" t="s">
        <v>1045</v>
      </c>
    </row>
    <row r="57" spans="1:19" s="592" customFormat="1" ht="27">
      <c r="A57" s="712" t="s">
        <v>878</v>
      </c>
      <c r="B57" s="584"/>
      <c r="C57" s="635"/>
      <c r="D57" s="585"/>
      <c r="E57" s="585"/>
      <c r="F57" s="585"/>
      <c r="G57" s="802"/>
      <c r="H57" s="585"/>
      <c r="I57" s="585"/>
      <c r="J57" s="585"/>
      <c r="K57" s="802"/>
      <c r="L57" s="585"/>
      <c r="M57" s="585"/>
      <c r="N57" s="585"/>
      <c r="O57" s="802"/>
      <c r="P57" s="585"/>
      <c r="Q57" s="639"/>
      <c r="R57" s="585"/>
      <c r="S57" s="802"/>
    </row>
    <row r="58" spans="1:19" s="592" customFormat="1" ht="35.4" customHeight="1">
      <c r="A58" s="590" t="s">
        <v>870</v>
      </c>
      <c r="B58" s="588" t="s">
        <v>4</v>
      </c>
      <c r="C58" s="651">
        <v>80</v>
      </c>
      <c r="D58" s="589"/>
      <c r="E58" s="589"/>
      <c r="F58" s="589"/>
      <c r="G58" s="802"/>
      <c r="H58" s="589"/>
      <c r="I58" s="589"/>
      <c r="J58" s="589"/>
      <c r="K58" s="802"/>
      <c r="L58" s="589"/>
      <c r="M58" s="589"/>
      <c r="N58" s="589"/>
      <c r="O58" s="802"/>
      <c r="P58" s="589"/>
      <c r="Q58" s="656"/>
      <c r="R58" s="589">
        <v>80</v>
      </c>
      <c r="S58" s="802">
        <v>80</v>
      </c>
    </row>
    <row r="59" spans="1:19" s="592" customFormat="1" ht="46.2" customHeight="1">
      <c r="A59" s="743" t="s">
        <v>867</v>
      </c>
      <c r="B59" s="599"/>
      <c r="C59" s="643"/>
      <c r="D59" s="598"/>
      <c r="E59" s="598"/>
      <c r="F59" s="598"/>
      <c r="G59" s="806"/>
      <c r="H59" s="598"/>
      <c r="I59" s="598"/>
      <c r="J59" s="598"/>
      <c r="K59" s="806"/>
      <c r="L59" s="598"/>
      <c r="M59" s="598"/>
      <c r="N59" s="599"/>
      <c r="O59" s="822"/>
      <c r="P59" s="599"/>
      <c r="Q59" s="599"/>
      <c r="R59" s="599"/>
      <c r="S59" s="822"/>
    </row>
    <row r="60" spans="1:19" s="592" customFormat="1" ht="27">
      <c r="A60" s="712" t="s">
        <v>877</v>
      </c>
      <c r="B60" s="584"/>
      <c r="C60" s="635"/>
      <c r="D60" s="585"/>
      <c r="E60" s="585"/>
      <c r="F60" s="585"/>
      <c r="G60" s="802"/>
      <c r="H60" s="585"/>
      <c r="I60" s="585"/>
      <c r="J60" s="585"/>
      <c r="K60" s="802"/>
      <c r="L60" s="585"/>
      <c r="M60" s="585"/>
      <c r="N60" s="585"/>
      <c r="O60" s="802"/>
      <c r="P60" s="585"/>
      <c r="Q60" s="639"/>
      <c r="R60" s="585"/>
      <c r="S60" s="802"/>
    </row>
    <row r="61" spans="1:19" s="592" customFormat="1" ht="27">
      <c r="A61" s="590" t="s">
        <v>869</v>
      </c>
      <c r="B61" s="594" t="s">
        <v>18</v>
      </c>
      <c r="C61" s="637" t="s">
        <v>854</v>
      </c>
      <c r="D61" s="585"/>
      <c r="E61" s="619"/>
      <c r="F61" s="585"/>
      <c r="G61" s="802"/>
      <c r="H61" s="585"/>
      <c r="I61" s="585"/>
      <c r="J61" s="591"/>
      <c r="K61" s="802"/>
      <c r="L61" s="619" t="s">
        <v>853</v>
      </c>
      <c r="M61" s="585"/>
      <c r="N61" s="585"/>
      <c r="O61" s="803" t="s">
        <v>853</v>
      </c>
      <c r="P61" s="585"/>
      <c r="Q61" s="585"/>
      <c r="R61" s="585">
        <v>12</v>
      </c>
      <c r="S61" s="802">
        <v>12</v>
      </c>
    </row>
    <row r="62" spans="1:19" s="592" customFormat="1" ht="37.200000000000003" customHeight="1">
      <c r="A62" s="590" t="s">
        <v>485</v>
      </c>
      <c r="B62" s="594" t="s">
        <v>6</v>
      </c>
      <c r="C62" s="618">
        <v>1000</v>
      </c>
      <c r="D62" s="591"/>
      <c r="E62" s="591"/>
      <c r="F62" s="591"/>
      <c r="G62" s="802"/>
      <c r="H62" s="591"/>
      <c r="I62" s="591"/>
      <c r="J62" s="591"/>
      <c r="K62" s="802"/>
      <c r="L62" s="591"/>
      <c r="M62" s="591"/>
      <c r="N62" s="591"/>
      <c r="O62" s="802"/>
      <c r="P62" s="591"/>
      <c r="Q62" s="639"/>
      <c r="R62" s="648">
        <v>1000</v>
      </c>
      <c r="S62" s="825">
        <v>1000</v>
      </c>
    </row>
    <row r="63" spans="1:19" s="592" customFormat="1" ht="27">
      <c r="A63" s="712" t="s">
        <v>878</v>
      </c>
      <c r="B63" s="584"/>
      <c r="C63" s="635"/>
      <c r="D63" s="585"/>
      <c r="E63" s="585"/>
      <c r="F63" s="585"/>
      <c r="G63" s="802"/>
      <c r="H63" s="585"/>
      <c r="I63" s="585"/>
      <c r="J63" s="585"/>
      <c r="K63" s="802"/>
      <c r="L63" s="585"/>
      <c r="M63" s="585"/>
      <c r="N63" s="585"/>
      <c r="O63" s="802"/>
      <c r="P63" s="585"/>
      <c r="Q63" s="639"/>
      <c r="R63" s="585"/>
      <c r="S63" s="802"/>
    </row>
    <row r="64" spans="1:19" s="592" customFormat="1" ht="35.4" customHeight="1">
      <c r="A64" s="590" t="s">
        <v>870</v>
      </c>
      <c r="B64" s="594" t="s">
        <v>4</v>
      </c>
      <c r="C64" s="618">
        <v>80</v>
      </c>
      <c r="D64" s="591"/>
      <c r="E64" s="591"/>
      <c r="F64" s="591"/>
      <c r="G64" s="802"/>
      <c r="H64" s="591"/>
      <c r="I64" s="591"/>
      <c r="J64" s="591"/>
      <c r="K64" s="802"/>
      <c r="L64" s="591"/>
      <c r="M64" s="591"/>
      <c r="N64" s="591"/>
      <c r="O64" s="802"/>
      <c r="P64" s="591"/>
      <c r="Q64" s="591"/>
      <c r="R64" s="591">
        <v>80</v>
      </c>
      <c r="S64" s="802">
        <v>80</v>
      </c>
    </row>
    <row r="65" spans="1:19" s="592" customFormat="1" ht="33" customHeight="1">
      <c r="A65" s="743" t="s">
        <v>868</v>
      </c>
      <c r="B65" s="599"/>
      <c r="C65" s="643"/>
      <c r="D65" s="598"/>
      <c r="E65" s="598"/>
      <c r="F65" s="598"/>
      <c r="G65" s="806"/>
      <c r="H65" s="598"/>
      <c r="I65" s="598"/>
      <c r="J65" s="598"/>
      <c r="K65" s="806"/>
      <c r="L65" s="598"/>
      <c r="M65" s="598"/>
      <c r="N65" s="599"/>
      <c r="O65" s="822"/>
      <c r="P65" s="599"/>
      <c r="Q65" s="599"/>
      <c r="R65" s="599"/>
      <c r="S65" s="822"/>
    </row>
    <row r="66" spans="1:19" s="592" customFormat="1" ht="27">
      <c r="A66" s="712" t="s">
        <v>877</v>
      </c>
      <c r="B66" s="584"/>
      <c r="C66" s="635"/>
      <c r="D66" s="585"/>
      <c r="E66" s="585"/>
      <c r="F66" s="585"/>
      <c r="G66" s="802"/>
      <c r="H66" s="585"/>
      <c r="I66" s="585"/>
      <c r="J66" s="585"/>
      <c r="K66" s="802"/>
      <c r="L66" s="585"/>
      <c r="M66" s="585"/>
      <c r="N66" s="585"/>
      <c r="O66" s="802"/>
      <c r="P66" s="585"/>
      <c r="Q66" s="639"/>
      <c r="R66" s="585"/>
      <c r="S66" s="802"/>
    </row>
    <row r="67" spans="1:19" s="592" customFormat="1" ht="27">
      <c r="A67" s="590" t="s">
        <v>869</v>
      </c>
      <c r="B67" s="596" t="s">
        <v>18</v>
      </c>
      <c r="C67" s="641" t="s">
        <v>460</v>
      </c>
      <c r="D67" s="591"/>
      <c r="E67" s="639" t="s">
        <v>804</v>
      </c>
      <c r="F67" s="591"/>
      <c r="G67" s="803" t="s">
        <v>804</v>
      </c>
      <c r="H67" s="591"/>
      <c r="I67" s="591"/>
      <c r="J67" s="591">
        <v>1</v>
      </c>
      <c r="K67" s="802">
        <v>1</v>
      </c>
      <c r="L67" s="591"/>
      <c r="M67" s="591"/>
      <c r="N67" s="591"/>
      <c r="O67" s="802"/>
      <c r="P67" s="591"/>
      <c r="Q67" s="591"/>
      <c r="R67" s="591"/>
      <c r="S67" s="802"/>
    </row>
    <row r="68" spans="1:19" s="565" customFormat="1" ht="36.6" customHeight="1">
      <c r="A68" s="572" t="s">
        <v>408</v>
      </c>
      <c r="B68" s="573"/>
      <c r="C68" s="631"/>
      <c r="D68" s="573"/>
      <c r="E68" s="573"/>
      <c r="F68" s="573"/>
      <c r="G68" s="796"/>
      <c r="H68" s="573"/>
      <c r="I68" s="573"/>
      <c r="J68" s="573"/>
      <c r="K68" s="796"/>
      <c r="L68" s="573"/>
      <c r="M68" s="573"/>
      <c r="N68" s="574"/>
      <c r="O68" s="815"/>
      <c r="P68" s="574"/>
      <c r="Q68" s="574"/>
      <c r="R68" s="574"/>
      <c r="S68" s="815"/>
    </row>
    <row r="69" spans="1:19" s="565" customFormat="1" ht="67.2" customHeight="1">
      <c r="A69" s="575" t="s">
        <v>862</v>
      </c>
      <c r="B69" s="576"/>
      <c r="C69" s="632"/>
      <c r="D69" s="576"/>
      <c r="E69" s="576"/>
      <c r="F69" s="576"/>
      <c r="G69" s="797"/>
      <c r="H69" s="576"/>
      <c r="I69" s="576"/>
      <c r="J69" s="576"/>
      <c r="K69" s="797"/>
      <c r="L69" s="576"/>
      <c r="M69" s="576"/>
      <c r="N69" s="577"/>
      <c r="O69" s="816"/>
      <c r="P69" s="577"/>
      <c r="Q69" s="577"/>
      <c r="R69" s="577"/>
      <c r="S69" s="816"/>
    </row>
    <row r="70" spans="1:19" s="565" customFormat="1" ht="35.4" customHeight="1">
      <c r="A70" s="603" t="s">
        <v>879</v>
      </c>
      <c r="B70" s="604"/>
      <c r="C70" s="628"/>
      <c r="D70" s="605"/>
      <c r="E70" s="605"/>
      <c r="F70" s="605"/>
      <c r="G70" s="807"/>
      <c r="H70" s="605"/>
      <c r="I70" s="605"/>
      <c r="J70" s="605"/>
      <c r="K70" s="807"/>
      <c r="L70" s="605"/>
      <c r="M70" s="605"/>
      <c r="N70" s="604"/>
      <c r="O70" s="823"/>
      <c r="P70" s="604"/>
      <c r="Q70" s="604"/>
      <c r="R70" s="604"/>
      <c r="S70" s="823"/>
    </row>
    <row r="71" spans="1:19" s="565" customFormat="1" ht="27">
      <c r="A71" s="583" t="s">
        <v>877</v>
      </c>
      <c r="B71" s="584"/>
      <c r="C71" s="635"/>
      <c r="D71" s="585"/>
      <c r="E71" s="585"/>
      <c r="F71" s="585"/>
      <c r="G71" s="800"/>
      <c r="H71" s="585"/>
      <c r="I71" s="585"/>
      <c r="J71" s="585"/>
      <c r="K71" s="800"/>
      <c r="L71" s="585"/>
      <c r="M71" s="585"/>
      <c r="N71" s="585"/>
      <c r="O71" s="800"/>
      <c r="P71" s="585"/>
      <c r="Q71" s="639"/>
      <c r="R71" s="585"/>
      <c r="S71" s="800"/>
    </row>
    <row r="72" spans="1:19" s="565" customFormat="1" ht="27">
      <c r="A72" s="586" t="s">
        <v>493</v>
      </c>
      <c r="B72" s="584" t="s">
        <v>12</v>
      </c>
      <c r="C72" s="635" t="s">
        <v>827</v>
      </c>
      <c r="D72" s="591"/>
      <c r="E72" s="591"/>
      <c r="F72" s="591"/>
      <c r="G72" s="802"/>
      <c r="H72" s="591"/>
      <c r="I72" s="619" t="s">
        <v>640</v>
      </c>
      <c r="J72" s="591"/>
      <c r="K72" s="801" t="s">
        <v>640</v>
      </c>
      <c r="L72" s="591"/>
      <c r="M72" s="591"/>
      <c r="N72" s="591"/>
      <c r="O72" s="802"/>
      <c r="P72" s="591"/>
      <c r="Q72" s="639"/>
      <c r="R72" s="585">
        <v>80</v>
      </c>
      <c r="S72" s="800">
        <v>80</v>
      </c>
    </row>
    <row r="73" spans="1:19" s="565" customFormat="1" ht="27">
      <c r="A73" s="586" t="s">
        <v>494</v>
      </c>
      <c r="B73" s="584" t="s">
        <v>8</v>
      </c>
      <c r="C73" s="635">
        <v>60</v>
      </c>
      <c r="D73" s="585"/>
      <c r="E73" s="585"/>
      <c r="F73" s="585"/>
      <c r="G73" s="800"/>
      <c r="H73" s="585"/>
      <c r="I73" s="585"/>
      <c r="J73" s="585"/>
      <c r="K73" s="800"/>
      <c r="L73" s="585"/>
      <c r="M73" s="585"/>
      <c r="N73" s="585"/>
      <c r="O73" s="800"/>
      <c r="P73" s="585"/>
      <c r="Q73" s="639"/>
      <c r="R73" s="585">
        <v>60</v>
      </c>
      <c r="S73" s="800">
        <v>60</v>
      </c>
    </row>
    <row r="74" spans="1:19" s="565" customFormat="1" ht="27">
      <c r="A74" s="583" t="s">
        <v>878</v>
      </c>
      <c r="B74" s="584"/>
      <c r="C74" s="635"/>
      <c r="D74" s="585"/>
      <c r="E74" s="585"/>
      <c r="F74" s="585"/>
      <c r="G74" s="800"/>
      <c r="H74" s="585"/>
      <c r="I74" s="585"/>
      <c r="J74" s="585"/>
      <c r="K74" s="800"/>
      <c r="L74" s="585"/>
      <c r="M74" s="585"/>
      <c r="N74" s="585"/>
      <c r="O74" s="800"/>
      <c r="P74" s="585"/>
      <c r="Q74" s="639"/>
      <c r="R74" s="585"/>
      <c r="S74" s="800"/>
    </row>
    <row r="75" spans="1:19" s="565" customFormat="1" ht="27">
      <c r="A75" s="586" t="s">
        <v>987</v>
      </c>
      <c r="B75" s="584" t="s">
        <v>4</v>
      </c>
      <c r="C75" s="635">
        <v>5</v>
      </c>
      <c r="D75" s="585"/>
      <c r="E75" s="585"/>
      <c r="F75" s="585"/>
      <c r="G75" s="800"/>
      <c r="H75" s="585"/>
      <c r="I75" s="585"/>
      <c r="J75" s="585"/>
      <c r="K75" s="800"/>
      <c r="L75" s="585"/>
      <c r="M75" s="585"/>
      <c r="N75" s="585"/>
      <c r="O75" s="800"/>
      <c r="P75" s="585"/>
      <c r="Q75" s="639"/>
      <c r="R75" s="585">
        <v>5</v>
      </c>
      <c r="S75" s="800">
        <v>5</v>
      </c>
    </row>
    <row r="76" spans="1:19" s="565" customFormat="1" ht="46.2" customHeight="1">
      <c r="A76" s="606" t="s">
        <v>892</v>
      </c>
      <c r="B76" s="607"/>
      <c r="C76" s="608"/>
      <c r="D76" s="609"/>
      <c r="E76" s="609"/>
      <c r="F76" s="609"/>
      <c r="G76" s="808"/>
      <c r="H76" s="609"/>
      <c r="I76" s="609"/>
      <c r="J76" s="609"/>
      <c r="K76" s="808"/>
      <c r="L76" s="609"/>
      <c r="M76" s="609"/>
      <c r="N76" s="607"/>
      <c r="O76" s="824"/>
      <c r="P76" s="607"/>
      <c r="Q76" s="607"/>
      <c r="R76" s="607"/>
      <c r="S76" s="824"/>
    </row>
    <row r="77" spans="1:19" s="565" customFormat="1" ht="27">
      <c r="A77" s="583" t="s">
        <v>877</v>
      </c>
      <c r="B77" s="584"/>
      <c r="C77" s="635"/>
      <c r="D77" s="585"/>
      <c r="E77" s="585"/>
      <c r="F77" s="585"/>
      <c r="G77" s="800"/>
      <c r="H77" s="585"/>
      <c r="I77" s="585"/>
      <c r="J77" s="585"/>
      <c r="K77" s="800"/>
      <c r="L77" s="585"/>
      <c r="M77" s="585"/>
      <c r="N77" s="585"/>
      <c r="O77" s="800"/>
      <c r="P77" s="585"/>
      <c r="Q77" s="639"/>
      <c r="R77" s="585"/>
      <c r="S77" s="800"/>
    </row>
    <row r="78" spans="1:19" s="565" customFormat="1" ht="36" customHeight="1">
      <c r="A78" s="586" t="s">
        <v>495</v>
      </c>
      <c r="B78" s="610" t="s">
        <v>12</v>
      </c>
      <c r="C78" s="644" t="s">
        <v>961</v>
      </c>
      <c r="D78" s="585"/>
      <c r="E78" s="585"/>
      <c r="F78" s="585" t="s">
        <v>824</v>
      </c>
      <c r="G78" s="800" t="s">
        <v>824</v>
      </c>
      <c r="H78" s="585"/>
      <c r="I78" s="619" t="s">
        <v>828</v>
      </c>
      <c r="J78" s="585">
        <v>350</v>
      </c>
      <c r="K78" s="800" t="s">
        <v>988</v>
      </c>
      <c r="L78" s="585"/>
      <c r="M78" s="585"/>
      <c r="N78" s="619" t="s">
        <v>960</v>
      </c>
      <c r="O78" s="801" t="s">
        <v>960</v>
      </c>
      <c r="P78" s="585"/>
      <c r="Q78" s="585"/>
      <c r="R78" s="585"/>
      <c r="S78" s="801"/>
    </row>
    <row r="79" spans="1:19" s="565" customFormat="1" ht="27">
      <c r="A79" s="586" t="s">
        <v>496</v>
      </c>
      <c r="B79" s="584" t="s">
        <v>12</v>
      </c>
      <c r="C79" s="635" t="s">
        <v>830</v>
      </c>
      <c r="D79" s="585"/>
      <c r="E79" s="585"/>
      <c r="F79" s="585"/>
      <c r="G79" s="800"/>
      <c r="H79" s="585"/>
      <c r="I79" s="619" t="s">
        <v>829</v>
      </c>
      <c r="J79" s="585">
        <v>30</v>
      </c>
      <c r="K79" s="800" t="s">
        <v>989</v>
      </c>
      <c r="L79" s="585"/>
      <c r="M79" s="585"/>
      <c r="N79" s="585"/>
      <c r="O79" s="800"/>
      <c r="P79" s="585"/>
      <c r="Q79" s="639"/>
      <c r="R79" s="585">
        <v>50</v>
      </c>
      <c r="S79" s="800">
        <v>50</v>
      </c>
    </row>
    <row r="80" spans="1:19" s="565" customFormat="1" ht="36" customHeight="1">
      <c r="A80" s="586" t="s">
        <v>497</v>
      </c>
      <c r="B80" s="584" t="s">
        <v>12</v>
      </c>
      <c r="C80" s="635">
        <v>5</v>
      </c>
      <c r="D80" s="585"/>
      <c r="E80" s="585"/>
      <c r="F80" s="585"/>
      <c r="G80" s="800"/>
      <c r="H80" s="585"/>
      <c r="I80" s="585"/>
      <c r="J80" s="585"/>
      <c r="K80" s="800"/>
      <c r="L80" s="585"/>
      <c r="M80" s="585"/>
      <c r="N80" s="585"/>
      <c r="O80" s="800"/>
      <c r="P80" s="585"/>
      <c r="Q80" s="639"/>
      <c r="R80" s="585">
        <v>5</v>
      </c>
      <c r="S80" s="800">
        <v>5</v>
      </c>
    </row>
    <row r="81" spans="1:19" s="565" customFormat="1" ht="27">
      <c r="A81" s="583" t="s">
        <v>878</v>
      </c>
      <c r="B81" s="584"/>
      <c r="C81" s="635"/>
      <c r="D81" s="585"/>
      <c r="E81" s="585"/>
      <c r="F81" s="585"/>
      <c r="G81" s="800"/>
      <c r="H81" s="585"/>
      <c r="I81" s="585"/>
      <c r="J81" s="585"/>
      <c r="K81" s="800"/>
      <c r="L81" s="585"/>
      <c r="M81" s="585"/>
      <c r="N81" s="585"/>
      <c r="O81" s="800"/>
      <c r="P81" s="585"/>
      <c r="Q81" s="639"/>
      <c r="R81" s="585"/>
      <c r="S81" s="800"/>
    </row>
    <row r="82" spans="1:19" s="565" customFormat="1" ht="37.200000000000003" customHeight="1">
      <c r="A82" s="586" t="s">
        <v>870</v>
      </c>
      <c r="B82" s="584" t="s">
        <v>4</v>
      </c>
      <c r="C82" s="635">
        <v>80</v>
      </c>
      <c r="D82" s="585"/>
      <c r="E82" s="585"/>
      <c r="F82" s="585"/>
      <c r="G82" s="800"/>
      <c r="H82" s="585"/>
      <c r="I82" s="585"/>
      <c r="J82" s="585"/>
      <c r="K82" s="800"/>
      <c r="L82" s="585"/>
      <c r="M82" s="585"/>
      <c r="N82" s="585"/>
      <c r="O82" s="800"/>
      <c r="P82" s="585"/>
      <c r="Q82" s="639"/>
      <c r="R82" s="585">
        <v>80</v>
      </c>
      <c r="S82" s="800">
        <v>80</v>
      </c>
    </row>
    <row r="83" spans="1:19" s="565" customFormat="1" ht="67.2" customHeight="1">
      <c r="A83" s="603" t="s">
        <v>880</v>
      </c>
      <c r="B83" s="604"/>
      <c r="C83" s="628"/>
      <c r="D83" s="605"/>
      <c r="E83" s="605"/>
      <c r="F83" s="605"/>
      <c r="G83" s="807"/>
      <c r="H83" s="605"/>
      <c r="I83" s="605"/>
      <c r="J83" s="605"/>
      <c r="K83" s="807"/>
      <c r="L83" s="605"/>
      <c r="M83" s="605"/>
      <c r="N83" s="604"/>
      <c r="O83" s="823"/>
      <c r="P83" s="604"/>
      <c r="Q83" s="604"/>
      <c r="R83" s="604"/>
      <c r="S83" s="823"/>
    </row>
    <row r="84" spans="1:19" s="565" customFormat="1" ht="27">
      <c r="A84" s="583" t="s">
        <v>877</v>
      </c>
      <c r="B84" s="584"/>
      <c r="C84" s="635"/>
      <c r="D84" s="585"/>
      <c r="E84" s="585"/>
      <c r="F84" s="585"/>
      <c r="G84" s="800"/>
      <c r="H84" s="585"/>
      <c r="I84" s="585"/>
      <c r="J84" s="585"/>
      <c r="K84" s="800"/>
      <c r="L84" s="585"/>
      <c r="M84" s="585"/>
      <c r="N84" s="585"/>
      <c r="O84" s="800"/>
      <c r="P84" s="585"/>
      <c r="Q84" s="639"/>
      <c r="R84" s="585"/>
      <c r="S84" s="800"/>
    </row>
    <row r="85" spans="1:19" s="565" customFormat="1" ht="21" customHeight="1">
      <c r="A85" s="586" t="s">
        <v>489</v>
      </c>
      <c r="B85" s="584" t="s">
        <v>21</v>
      </c>
      <c r="C85" s="635">
        <v>6</v>
      </c>
      <c r="D85" s="585"/>
      <c r="E85" s="585"/>
      <c r="F85" s="585"/>
      <c r="G85" s="800"/>
      <c r="H85" s="585"/>
      <c r="I85" s="585"/>
      <c r="J85" s="585"/>
      <c r="K85" s="800"/>
      <c r="L85" s="585"/>
      <c r="M85" s="585"/>
      <c r="N85" s="585"/>
      <c r="O85" s="800"/>
      <c r="P85" s="585"/>
      <c r="Q85" s="585"/>
      <c r="R85" s="591">
        <v>6</v>
      </c>
      <c r="S85" s="800">
        <v>6</v>
      </c>
    </row>
    <row r="86" spans="1:19" s="565" customFormat="1" ht="68.400000000000006" customHeight="1">
      <c r="A86" s="606" t="s">
        <v>891</v>
      </c>
      <c r="B86" s="607"/>
      <c r="C86" s="608"/>
      <c r="D86" s="609"/>
      <c r="E86" s="609"/>
      <c r="F86" s="609"/>
      <c r="G86" s="808"/>
      <c r="H86" s="609"/>
      <c r="I86" s="609"/>
      <c r="J86" s="609"/>
      <c r="K86" s="808"/>
      <c r="L86" s="609"/>
      <c r="M86" s="609"/>
      <c r="N86" s="607"/>
      <c r="O86" s="824"/>
      <c r="P86" s="607"/>
      <c r="Q86" s="607"/>
      <c r="R86" s="607"/>
      <c r="S86" s="824"/>
    </row>
    <row r="87" spans="1:19" s="565" customFormat="1" ht="27">
      <c r="A87" s="583" t="s">
        <v>877</v>
      </c>
      <c r="B87" s="584"/>
      <c r="C87" s="635"/>
      <c r="D87" s="585"/>
      <c r="E87" s="585"/>
      <c r="F87" s="585"/>
      <c r="G87" s="800"/>
      <c r="H87" s="585"/>
      <c r="I87" s="585"/>
      <c r="J87" s="585"/>
      <c r="K87" s="800"/>
      <c r="L87" s="585"/>
      <c r="M87" s="585"/>
      <c r="N87" s="585"/>
      <c r="O87" s="800"/>
      <c r="P87" s="585"/>
      <c r="Q87" s="639"/>
      <c r="R87" s="585"/>
      <c r="S87" s="800"/>
    </row>
    <row r="88" spans="1:19" s="565" customFormat="1" ht="43.95" customHeight="1">
      <c r="A88" s="586" t="s">
        <v>872</v>
      </c>
      <c r="B88" s="584" t="s">
        <v>12</v>
      </c>
      <c r="C88" s="635">
        <v>23</v>
      </c>
      <c r="D88" s="585"/>
      <c r="E88" s="585"/>
      <c r="F88" s="585"/>
      <c r="G88" s="800"/>
      <c r="H88" s="585"/>
      <c r="I88" s="585"/>
      <c r="J88" s="585"/>
      <c r="K88" s="800"/>
      <c r="L88" s="585"/>
      <c r="M88" s="585"/>
      <c r="N88" s="585"/>
      <c r="O88" s="800"/>
      <c r="P88" s="585"/>
      <c r="Q88" s="585"/>
      <c r="R88" s="591">
        <v>23</v>
      </c>
      <c r="S88" s="800">
        <v>23</v>
      </c>
    </row>
    <row r="89" spans="1:19" s="565" customFormat="1" ht="32.4" customHeight="1">
      <c r="A89" s="572" t="s">
        <v>873</v>
      </c>
      <c r="B89" s="573"/>
      <c r="C89" s="631"/>
      <c r="D89" s="573"/>
      <c r="E89" s="573"/>
      <c r="F89" s="573"/>
      <c r="G89" s="796"/>
      <c r="H89" s="573"/>
      <c r="I89" s="573"/>
      <c r="J89" s="573"/>
      <c r="K89" s="796"/>
      <c r="L89" s="573"/>
      <c r="M89" s="573"/>
      <c r="N89" s="574"/>
      <c r="O89" s="815"/>
      <c r="P89" s="574"/>
      <c r="Q89" s="574"/>
      <c r="R89" s="574"/>
      <c r="S89" s="815"/>
    </row>
    <row r="90" spans="1:19" s="565" customFormat="1" ht="67.2" customHeight="1">
      <c r="A90" s="575" t="s">
        <v>862</v>
      </c>
      <c r="B90" s="576"/>
      <c r="C90" s="632"/>
      <c r="D90" s="576"/>
      <c r="E90" s="576"/>
      <c r="F90" s="576"/>
      <c r="G90" s="797"/>
      <c r="H90" s="576"/>
      <c r="I90" s="576"/>
      <c r="J90" s="576"/>
      <c r="K90" s="797"/>
      <c r="L90" s="576"/>
      <c r="M90" s="576"/>
      <c r="N90" s="577"/>
      <c r="O90" s="816"/>
      <c r="P90" s="577"/>
      <c r="Q90" s="577"/>
      <c r="R90" s="577"/>
      <c r="S90" s="816"/>
    </row>
    <row r="91" spans="1:19" s="565" customFormat="1" ht="27">
      <c r="A91" s="583" t="s">
        <v>877</v>
      </c>
      <c r="B91" s="584"/>
      <c r="C91" s="635"/>
      <c r="D91" s="585"/>
      <c r="E91" s="585"/>
      <c r="F91" s="585"/>
      <c r="G91" s="800"/>
      <c r="H91" s="585"/>
      <c r="I91" s="585"/>
      <c r="J91" s="585"/>
      <c r="K91" s="800"/>
      <c r="L91" s="585"/>
      <c r="M91" s="585"/>
      <c r="N91" s="585"/>
      <c r="O91" s="800"/>
      <c r="P91" s="585"/>
      <c r="Q91" s="639"/>
      <c r="R91" s="585"/>
      <c r="S91" s="800"/>
    </row>
    <row r="92" spans="1:19" s="565" customFormat="1" ht="27">
      <c r="A92" s="586" t="s">
        <v>787</v>
      </c>
      <c r="B92" s="591" t="s">
        <v>8</v>
      </c>
      <c r="C92" s="638" t="s">
        <v>1021</v>
      </c>
      <c r="D92" s="585"/>
      <c r="E92" s="585"/>
      <c r="F92" s="585"/>
      <c r="G92" s="800"/>
      <c r="H92" s="585"/>
      <c r="I92" s="619" t="s">
        <v>818</v>
      </c>
      <c r="J92" s="619" t="s">
        <v>782</v>
      </c>
      <c r="K92" s="801" t="s">
        <v>990</v>
      </c>
      <c r="L92" s="585"/>
      <c r="M92" s="619" t="s">
        <v>921</v>
      </c>
      <c r="N92" s="619" t="s">
        <v>921</v>
      </c>
      <c r="O92" s="801" t="s">
        <v>1004</v>
      </c>
      <c r="P92" s="619" t="s">
        <v>921</v>
      </c>
      <c r="Q92" s="585"/>
      <c r="R92" s="585">
        <v>25</v>
      </c>
      <c r="S92" s="800" t="s">
        <v>1046</v>
      </c>
    </row>
    <row r="93" spans="1:19" s="565" customFormat="1" ht="27">
      <c r="A93" s="586" t="s">
        <v>788</v>
      </c>
      <c r="B93" s="584" t="s">
        <v>12</v>
      </c>
      <c r="C93" s="638" t="s">
        <v>1022</v>
      </c>
      <c r="D93" s="585"/>
      <c r="E93" s="585"/>
      <c r="F93" s="585"/>
      <c r="G93" s="800"/>
      <c r="H93" s="619" t="s">
        <v>818</v>
      </c>
      <c r="I93" s="619" t="s">
        <v>818</v>
      </c>
      <c r="J93" s="619" t="s">
        <v>810</v>
      </c>
      <c r="K93" s="801" t="s">
        <v>991</v>
      </c>
      <c r="L93" s="619" t="s">
        <v>818</v>
      </c>
      <c r="M93" s="619" t="s">
        <v>818</v>
      </c>
      <c r="N93" s="619" t="s">
        <v>810</v>
      </c>
      <c r="O93" s="801" t="s">
        <v>991</v>
      </c>
      <c r="P93" s="619" t="s">
        <v>810</v>
      </c>
      <c r="Q93" s="585"/>
      <c r="R93" s="585">
        <v>50</v>
      </c>
      <c r="S93" s="800" t="s">
        <v>1047</v>
      </c>
    </row>
    <row r="94" spans="1:19" s="565" customFormat="1" ht="55.2" customHeight="1">
      <c r="A94" s="603" t="s">
        <v>881</v>
      </c>
      <c r="B94" s="604"/>
      <c r="C94" s="628"/>
      <c r="D94" s="605"/>
      <c r="E94" s="605"/>
      <c r="F94" s="605"/>
      <c r="G94" s="807"/>
      <c r="H94" s="605"/>
      <c r="I94" s="605"/>
      <c r="J94" s="605"/>
      <c r="K94" s="807"/>
      <c r="L94" s="605"/>
      <c r="M94" s="605"/>
      <c r="N94" s="604"/>
      <c r="O94" s="823"/>
      <c r="P94" s="604"/>
      <c r="Q94" s="604"/>
      <c r="R94" s="604"/>
      <c r="S94" s="823"/>
    </row>
    <row r="95" spans="1:19" s="565" customFormat="1" ht="27">
      <c r="A95" s="583" t="s">
        <v>877</v>
      </c>
      <c r="B95" s="584"/>
      <c r="C95" s="635"/>
      <c r="D95" s="585"/>
      <c r="E95" s="585"/>
      <c r="F95" s="585"/>
      <c r="G95" s="800"/>
      <c r="H95" s="585"/>
      <c r="I95" s="585"/>
      <c r="J95" s="585"/>
      <c r="K95" s="800"/>
      <c r="L95" s="585"/>
      <c r="M95" s="585"/>
      <c r="N95" s="585"/>
      <c r="O95" s="800"/>
      <c r="P95" s="585"/>
      <c r="Q95" s="639"/>
      <c r="R95" s="585"/>
      <c r="S95" s="800"/>
    </row>
    <row r="96" spans="1:19" s="565" customFormat="1" ht="27">
      <c r="A96" s="586" t="s">
        <v>499</v>
      </c>
      <c r="B96" s="584" t="s">
        <v>29</v>
      </c>
      <c r="C96" s="645" t="s">
        <v>728</v>
      </c>
      <c r="D96" s="585"/>
      <c r="E96" s="585"/>
      <c r="F96" s="585">
        <v>6</v>
      </c>
      <c r="G96" s="800">
        <v>6</v>
      </c>
      <c r="H96" s="585"/>
      <c r="I96" s="619" t="s">
        <v>727</v>
      </c>
      <c r="J96" s="585"/>
      <c r="K96" s="801" t="s">
        <v>727</v>
      </c>
      <c r="L96" s="585"/>
      <c r="M96" s="585"/>
      <c r="N96" s="585"/>
      <c r="O96" s="800"/>
      <c r="P96" s="585"/>
      <c r="Q96" s="585"/>
      <c r="R96" s="585"/>
      <c r="S96" s="800"/>
    </row>
    <row r="97" spans="1:19" s="565" customFormat="1" ht="34.200000000000003" customHeight="1">
      <c r="A97" s="586" t="s">
        <v>500</v>
      </c>
      <c r="B97" s="584" t="s">
        <v>7</v>
      </c>
      <c r="C97" s="635">
        <v>1</v>
      </c>
      <c r="D97" s="585"/>
      <c r="E97" s="585"/>
      <c r="F97" s="585"/>
      <c r="G97" s="800"/>
      <c r="H97" s="585"/>
      <c r="I97" s="585"/>
      <c r="J97" s="585"/>
      <c r="K97" s="800"/>
      <c r="L97" s="585"/>
      <c r="M97" s="585"/>
      <c r="N97" s="585"/>
      <c r="O97" s="800"/>
      <c r="P97" s="585"/>
      <c r="Q97" s="639"/>
      <c r="R97" s="585">
        <v>1</v>
      </c>
      <c r="S97" s="800">
        <v>1</v>
      </c>
    </row>
    <row r="98" spans="1:19" s="565" customFormat="1" ht="36" customHeight="1">
      <c r="A98" s="586" t="s">
        <v>501</v>
      </c>
      <c r="B98" s="584" t="s">
        <v>33</v>
      </c>
      <c r="C98" s="645" t="s">
        <v>728</v>
      </c>
      <c r="D98" s="585"/>
      <c r="E98" s="585"/>
      <c r="F98" s="585"/>
      <c r="G98" s="800"/>
      <c r="H98" s="585"/>
      <c r="I98" s="585"/>
      <c r="J98" s="585"/>
      <c r="K98" s="800"/>
      <c r="L98" s="585"/>
      <c r="M98" s="585"/>
      <c r="N98" s="585" t="s">
        <v>728</v>
      </c>
      <c r="O98" s="800" t="s">
        <v>728</v>
      </c>
      <c r="P98" s="585"/>
      <c r="Q98" s="585"/>
      <c r="R98" s="585"/>
      <c r="S98" s="800"/>
    </row>
    <row r="99" spans="1:19" s="565" customFormat="1" ht="28.2" customHeight="1">
      <c r="A99" s="586" t="s">
        <v>504</v>
      </c>
      <c r="B99" s="584" t="s">
        <v>12</v>
      </c>
      <c r="C99" s="635" t="s">
        <v>856</v>
      </c>
      <c r="D99" s="585"/>
      <c r="E99" s="585"/>
      <c r="F99" s="585"/>
      <c r="G99" s="800"/>
      <c r="H99" s="585"/>
      <c r="I99" s="585"/>
      <c r="J99" s="585"/>
      <c r="K99" s="800"/>
      <c r="L99" s="619" t="s">
        <v>855</v>
      </c>
      <c r="M99" s="619"/>
      <c r="N99" s="585">
        <v>300</v>
      </c>
      <c r="O99" s="800" t="s">
        <v>856</v>
      </c>
      <c r="P99" s="585"/>
      <c r="Q99" s="585"/>
      <c r="R99" s="585"/>
      <c r="S99" s="800"/>
    </row>
    <row r="100" spans="1:19" s="565" customFormat="1" ht="27">
      <c r="A100" s="583" t="s">
        <v>878</v>
      </c>
      <c r="B100" s="584"/>
      <c r="C100" s="635"/>
      <c r="D100" s="585"/>
      <c r="E100" s="585"/>
      <c r="F100" s="585"/>
      <c r="G100" s="800"/>
      <c r="H100" s="585"/>
      <c r="I100" s="585"/>
      <c r="J100" s="585"/>
      <c r="K100" s="800"/>
      <c r="L100" s="585"/>
      <c r="M100" s="585"/>
      <c r="N100" s="585"/>
      <c r="O100" s="800"/>
      <c r="P100" s="585"/>
      <c r="Q100" s="639"/>
      <c r="R100" s="585"/>
      <c r="S100" s="800"/>
    </row>
    <row r="101" spans="1:19" s="565" customFormat="1" ht="37.200000000000003" customHeight="1">
      <c r="A101" s="586" t="s">
        <v>505</v>
      </c>
      <c r="B101" s="584" t="s">
        <v>4</v>
      </c>
      <c r="C101" s="635">
        <v>80</v>
      </c>
      <c r="D101" s="585"/>
      <c r="E101" s="585"/>
      <c r="F101" s="585"/>
      <c r="G101" s="800"/>
      <c r="H101" s="585"/>
      <c r="I101" s="585"/>
      <c r="J101" s="585"/>
      <c r="K101" s="800"/>
      <c r="L101" s="585"/>
      <c r="M101" s="585"/>
      <c r="N101" s="585"/>
      <c r="O101" s="800"/>
      <c r="P101" s="585"/>
      <c r="Q101" s="639"/>
      <c r="R101" s="585">
        <v>80</v>
      </c>
      <c r="S101" s="800">
        <v>80</v>
      </c>
    </row>
    <row r="102" spans="1:19" s="614" customFormat="1" ht="30" customHeight="1">
      <c r="A102" s="611" t="s">
        <v>889</v>
      </c>
      <c r="B102" s="612"/>
      <c r="C102" s="646"/>
      <c r="D102" s="613"/>
      <c r="E102" s="613"/>
      <c r="F102" s="613"/>
      <c r="G102" s="809"/>
      <c r="H102" s="613"/>
      <c r="I102" s="613"/>
      <c r="J102" s="613"/>
      <c r="K102" s="809"/>
      <c r="L102" s="613"/>
      <c r="M102" s="613"/>
      <c r="N102" s="613"/>
      <c r="O102" s="809"/>
      <c r="P102" s="613"/>
      <c r="Q102" s="613"/>
      <c r="R102" s="613"/>
      <c r="S102" s="809"/>
    </row>
    <row r="103" spans="1:19" s="565" customFormat="1" ht="27">
      <c r="A103" s="583" t="s">
        <v>877</v>
      </c>
      <c r="B103" s="584"/>
      <c r="C103" s="635"/>
      <c r="D103" s="585"/>
      <c r="E103" s="585"/>
      <c r="F103" s="585"/>
      <c r="G103" s="800"/>
      <c r="H103" s="585"/>
      <c r="I103" s="585"/>
      <c r="J103" s="585"/>
      <c r="K103" s="800"/>
      <c r="L103" s="585"/>
      <c r="M103" s="585"/>
      <c r="N103" s="585"/>
      <c r="O103" s="800"/>
      <c r="P103" s="585"/>
      <c r="Q103" s="639"/>
      <c r="R103" s="585"/>
      <c r="S103" s="800"/>
    </row>
    <row r="104" spans="1:19" s="565" customFormat="1" ht="34.200000000000003" customHeight="1">
      <c r="A104" s="590" t="s">
        <v>506</v>
      </c>
      <c r="B104" s="584" t="s">
        <v>12</v>
      </c>
      <c r="C104" s="640" t="s">
        <v>1023</v>
      </c>
      <c r="D104" s="585"/>
      <c r="E104" s="585"/>
      <c r="F104" s="585"/>
      <c r="G104" s="800"/>
      <c r="H104" s="585"/>
      <c r="I104" s="585"/>
      <c r="J104" s="585"/>
      <c r="K104" s="800"/>
      <c r="L104" s="585"/>
      <c r="M104" s="585"/>
      <c r="N104" s="619" t="s">
        <v>950</v>
      </c>
      <c r="O104" s="801" t="s">
        <v>950</v>
      </c>
      <c r="P104" s="619" t="s">
        <v>825</v>
      </c>
      <c r="Q104" s="585"/>
      <c r="R104" s="619"/>
      <c r="S104" s="800" t="s">
        <v>825</v>
      </c>
    </row>
    <row r="105" spans="1:19" s="565" customFormat="1" ht="27">
      <c r="A105" s="611" t="s">
        <v>890</v>
      </c>
      <c r="B105" s="612"/>
      <c r="C105" s="646"/>
      <c r="D105" s="609"/>
      <c r="E105" s="609"/>
      <c r="F105" s="609"/>
      <c r="G105" s="808"/>
      <c r="H105" s="609"/>
      <c r="I105" s="609"/>
      <c r="J105" s="609"/>
      <c r="K105" s="808"/>
      <c r="L105" s="609"/>
      <c r="M105" s="609"/>
      <c r="N105" s="609"/>
      <c r="O105" s="808"/>
      <c r="P105" s="609"/>
      <c r="Q105" s="609"/>
      <c r="R105" s="609"/>
      <c r="S105" s="808"/>
    </row>
    <row r="106" spans="1:19" s="565" customFormat="1" ht="27">
      <c r="A106" s="583" t="s">
        <v>877</v>
      </c>
      <c r="B106" s="584"/>
      <c r="C106" s="635"/>
      <c r="D106" s="585"/>
      <c r="E106" s="585"/>
      <c r="F106" s="585"/>
      <c r="G106" s="800"/>
      <c r="H106" s="585"/>
      <c r="I106" s="585"/>
      <c r="J106" s="585"/>
      <c r="K106" s="800"/>
      <c r="L106" s="585"/>
      <c r="M106" s="585"/>
      <c r="N106" s="585"/>
      <c r="O106" s="800"/>
      <c r="P106" s="585"/>
      <c r="Q106" s="639"/>
      <c r="R106" s="585"/>
      <c r="S106" s="800"/>
    </row>
    <row r="107" spans="1:19" s="565" customFormat="1" ht="27">
      <c r="A107" s="586" t="s">
        <v>1051</v>
      </c>
      <c r="B107" s="610" t="s">
        <v>6</v>
      </c>
      <c r="C107" s="644" t="s">
        <v>1024</v>
      </c>
      <c r="D107" s="619" t="s">
        <v>819</v>
      </c>
      <c r="E107" s="619" t="s">
        <v>819</v>
      </c>
      <c r="F107" s="619" t="s">
        <v>819</v>
      </c>
      <c r="G107" s="801" t="s">
        <v>922</v>
      </c>
      <c r="H107" s="619" t="s">
        <v>842</v>
      </c>
      <c r="I107" s="619" t="s">
        <v>842</v>
      </c>
      <c r="J107" s="619" t="s">
        <v>848</v>
      </c>
      <c r="K107" s="801" t="s">
        <v>992</v>
      </c>
      <c r="L107" s="619" t="s">
        <v>857</v>
      </c>
      <c r="M107" s="619" t="s">
        <v>922</v>
      </c>
      <c r="N107" s="619" t="s">
        <v>951</v>
      </c>
      <c r="O107" s="801" t="s">
        <v>1005</v>
      </c>
      <c r="P107" s="619" t="s">
        <v>951</v>
      </c>
      <c r="Q107" s="619"/>
      <c r="R107" s="619" t="s">
        <v>789</v>
      </c>
      <c r="S107" s="801" t="s">
        <v>1048</v>
      </c>
    </row>
    <row r="108" spans="1:19" s="565" customFormat="1" ht="28.95" customHeight="1">
      <c r="A108" s="603" t="s">
        <v>893</v>
      </c>
      <c r="B108" s="604"/>
      <c r="C108" s="628"/>
      <c r="D108" s="605"/>
      <c r="E108" s="605"/>
      <c r="F108" s="605"/>
      <c r="G108" s="807"/>
      <c r="H108" s="605"/>
      <c r="I108" s="605"/>
      <c r="J108" s="605"/>
      <c r="K108" s="807"/>
      <c r="L108" s="605"/>
      <c r="M108" s="605"/>
      <c r="N108" s="604"/>
      <c r="O108" s="823"/>
      <c r="P108" s="604"/>
      <c r="Q108" s="604"/>
      <c r="R108" s="604"/>
      <c r="S108" s="823"/>
    </row>
    <row r="109" spans="1:19" s="565" customFormat="1" ht="27">
      <c r="A109" s="583" t="s">
        <v>878</v>
      </c>
      <c r="B109" s="584"/>
      <c r="C109" s="635"/>
      <c r="D109" s="585"/>
      <c r="E109" s="585"/>
      <c r="F109" s="585"/>
      <c r="G109" s="800"/>
      <c r="H109" s="585"/>
      <c r="I109" s="585"/>
      <c r="J109" s="585"/>
      <c r="K109" s="800"/>
      <c r="L109" s="585"/>
      <c r="M109" s="585"/>
      <c r="N109" s="585"/>
      <c r="O109" s="800"/>
      <c r="P109" s="585"/>
      <c r="Q109" s="639"/>
      <c r="R109" s="585"/>
      <c r="S109" s="800"/>
    </row>
    <row r="110" spans="1:19" s="565" customFormat="1" ht="57" customHeight="1">
      <c r="A110" s="586" t="s">
        <v>895</v>
      </c>
      <c r="B110" s="591" t="s">
        <v>4</v>
      </c>
      <c r="C110" s="638" t="s">
        <v>1049</v>
      </c>
      <c r="D110" s="619" t="s">
        <v>792</v>
      </c>
      <c r="E110" s="619" t="s">
        <v>793</v>
      </c>
      <c r="F110" s="619" t="s">
        <v>822</v>
      </c>
      <c r="G110" s="801" t="s">
        <v>822</v>
      </c>
      <c r="H110" s="619" t="s">
        <v>823</v>
      </c>
      <c r="I110" s="619" t="s">
        <v>838</v>
      </c>
      <c r="J110" s="619" t="s">
        <v>843</v>
      </c>
      <c r="K110" s="801" t="s">
        <v>843</v>
      </c>
      <c r="L110" s="619" t="s">
        <v>850</v>
      </c>
      <c r="M110" s="619" t="s">
        <v>953</v>
      </c>
      <c r="N110" s="619" t="s">
        <v>954</v>
      </c>
      <c r="O110" s="801" t="s">
        <v>954</v>
      </c>
      <c r="P110" s="619" t="s">
        <v>1020</v>
      </c>
      <c r="Q110" s="619"/>
      <c r="R110" s="585">
        <v>50</v>
      </c>
      <c r="S110" s="801" t="s">
        <v>1049</v>
      </c>
    </row>
    <row r="111" spans="1:19" s="614" customFormat="1" ht="54" customHeight="1">
      <c r="A111" s="611" t="s">
        <v>901</v>
      </c>
      <c r="B111" s="612"/>
      <c r="C111" s="646"/>
      <c r="D111" s="613"/>
      <c r="E111" s="613"/>
      <c r="F111" s="613"/>
      <c r="G111" s="809"/>
      <c r="H111" s="613"/>
      <c r="I111" s="613"/>
      <c r="J111" s="613"/>
      <c r="K111" s="809"/>
      <c r="L111" s="613"/>
      <c r="M111" s="613"/>
      <c r="N111" s="613"/>
      <c r="O111" s="809"/>
      <c r="P111" s="613"/>
      <c r="Q111" s="613"/>
      <c r="R111" s="613"/>
      <c r="S111" s="809"/>
    </row>
    <row r="112" spans="1:19" s="565" customFormat="1" ht="67.2" customHeight="1">
      <c r="A112" s="603" t="s">
        <v>896</v>
      </c>
      <c r="B112" s="604"/>
      <c r="C112" s="628"/>
      <c r="D112" s="605"/>
      <c r="E112" s="605"/>
      <c r="F112" s="605"/>
      <c r="G112" s="807"/>
      <c r="H112" s="605"/>
      <c r="I112" s="605"/>
      <c r="J112" s="605"/>
      <c r="K112" s="807"/>
      <c r="L112" s="605"/>
      <c r="M112" s="605"/>
      <c r="N112" s="604"/>
      <c r="O112" s="823"/>
      <c r="P112" s="604"/>
      <c r="Q112" s="604"/>
      <c r="R112" s="604"/>
      <c r="S112" s="823"/>
    </row>
    <row r="113" spans="1:19" s="565" customFormat="1" ht="27">
      <c r="A113" s="583" t="s">
        <v>878</v>
      </c>
      <c r="B113" s="584"/>
      <c r="C113" s="635"/>
      <c r="D113" s="585"/>
      <c r="E113" s="585"/>
      <c r="F113" s="585"/>
      <c r="G113" s="800"/>
      <c r="H113" s="585"/>
      <c r="I113" s="585"/>
      <c r="J113" s="585"/>
      <c r="K113" s="800"/>
      <c r="L113" s="585"/>
      <c r="M113" s="585"/>
      <c r="N113" s="585"/>
      <c r="O113" s="800"/>
      <c r="P113" s="585"/>
      <c r="Q113" s="639"/>
      <c r="R113" s="585"/>
      <c r="S113" s="800"/>
    </row>
    <row r="114" spans="1:19" s="565" customFormat="1" ht="57" customHeight="1">
      <c r="A114" s="586" t="s">
        <v>894</v>
      </c>
      <c r="B114" s="584" t="s">
        <v>4</v>
      </c>
      <c r="C114" s="638" t="s">
        <v>845</v>
      </c>
      <c r="D114" s="619" t="s">
        <v>790</v>
      </c>
      <c r="E114" s="619" t="s">
        <v>791</v>
      </c>
      <c r="F114" s="619" t="s">
        <v>820</v>
      </c>
      <c r="G114" s="801" t="s">
        <v>820</v>
      </c>
      <c r="H114" s="619" t="s">
        <v>821</v>
      </c>
      <c r="I114" s="619" t="s">
        <v>837</v>
      </c>
      <c r="J114" s="619" t="s">
        <v>844</v>
      </c>
      <c r="K114" s="801" t="s">
        <v>844</v>
      </c>
      <c r="L114" s="619" t="s">
        <v>844</v>
      </c>
      <c r="M114" s="619" t="s">
        <v>844</v>
      </c>
      <c r="N114" s="619" t="s">
        <v>844</v>
      </c>
      <c r="O114" s="801" t="s">
        <v>844</v>
      </c>
      <c r="P114" s="619" t="s">
        <v>844</v>
      </c>
      <c r="Q114" s="657"/>
      <c r="R114" s="585">
        <v>49</v>
      </c>
      <c r="S114" s="800" t="s">
        <v>845</v>
      </c>
    </row>
    <row r="115" spans="1:19" s="614" customFormat="1" ht="67.95" customHeight="1">
      <c r="A115" s="611" t="s">
        <v>900</v>
      </c>
      <c r="B115" s="612"/>
      <c r="C115" s="646"/>
      <c r="D115" s="613"/>
      <c r="E115" s="613"/>
      <c r="F115" s="613"/>
      <c r="G115" s="809"/>
      <c r="H115" s="613"/>
      <c r="I115" s="613"/>
      <c r="J115" s="613"/>
      <c r="K115" s="809"/>
      <c r="L115" s="613"/>
      <c r="M115" s="613"/>
      <c r="N115" s="613"/>
      <c r="O115" s="809"/>
      <c r="P115" s="613"/>
      <c r="Q115" s="613"/>
      <c r="R115" s="613"/>
      <c r="S115" s="809"/>
    </row>
    <row r="116" spans="1:19" s="565" customFormat="1" ht="67.2" customHeight="1">
      <c r="A116" s="603" t="s">
        <v>897</v>
      </c>
      <c r="B116" s="604"/>
      <c r="C116" s="628"/>
      <c r="D116" s="605"/>
      <c r="E116" s="605"/>
      <c r="F116" s="605"/>
      <c r="G116" s="807"/>
      <c r="H116" s="605"/>
      <c r="I116" s="605"/>
      <c r="J116" s="605"/>
      <c r="K116" s="807"/>
      <c r="L116" s="605"/>
      <c r="M116" s="605"/>
      <c r="N116" s="604"/>
      <c r="O116" s="823"/>
      <c r="P116" s="604"/>
      <c r="Q116" s="604"/>
      <c r="R116" s="604"/>
      <c r="S116" s="823"/>
    </row>
    <row r="117" spans="1:19" s="565" customFormat="1" ht="27">
      <c r="A117" s="583" t="s">
        <v>878</v>
      </c>
      <c r="B117" s="584"/>
      <c r="C117" s="635"/>
      <c r="D117" s="585"/>
      <c r="E117" s="585"/>
      <c r="F117" s="585"/>
      <c r="G117" s="800"/>
      <c r="H117" s="585"/>
      <c r="I117" s="585"/>
      <c r="J117" s="585"/>
      <c r="K117" s="800"/>
      <c r="L117" s="585"/>
      <c r="M117" s="585"/>
      <c r="N117" s="585"/>
      <c r="O117" s="800"/>
      <c r="P117" s="585"/>
      <c r="Q117" s="639"/>
      <c r="R117" s="585"/>
      <c r="S117" s="800"/>
    </row>
    <row r="118" spans="1:19" s="565" customFormat="1" ht="66.599999999999994" customHeight="1">
      <c r="A118" s="615" t="s">
        <v>898</v>
      </c>
      <c r="B118" s="616" t="s">
        <v>4</v>
      </c>
      <c r="C118" s="638">
        <v>35</v>
      </c>
      <c r="D118" s="585"/>
      <c r="E118" s="585"/>
      <c r="F118" s="585"/>
      <c r="G118" s="800"/>
      <c r="H118" s="585"/>
      <c r="I118" s="585"/>
      <c r="J118" s="585"/>
      <c r="K118" s="800"/>
      <c r="L118" s="585"/>
      <c r="M118" s="585"/>
      <c r="N118" s="585"/>
      <c r="O118" s="800"/>
      <c r="P118" s="585"/>
      <c r="Q118" s="585"/>
      <c r="R118" s="585">
        <v>35</v>
      </c>
      <c r="S118" s="800">
        <v>35</v>
      </c>
    </row>
    <row r="119" spans="1:19" s="614" customFormat="1" ht="67.95" customHeight="1">
      <c r="A119" s="611" t="s">
        <v>899</v>
      </c>
      <c r="B119" s="612"/>
      <c r="C119" s="646"/>
      <c r="D119" s="613"/>
      <c r="E119" s="613"/>
      <c r="F119" s="613"/>
      <c r="G119" s="809"/>
      <c r="H119" s="613"/>
      <c r="I119" s="613"/>
      <c r="J119" s="613"/>
      <c r="K119" s="809"/>
      <c r="L119" s="613"/>
      <c r="M119" s="613"/>
      <c r="N119" s="613"/>
      <c r="O119" s="809"/>
      <c r="P119" s="613"/>
      <c r="Q119" s="613"/>
      <c r="R119" s="613"/>
      <c r="S119" s="809"/>
    </row>
    <row r="120" spans="1:19" s="565" customFormat="1" ht="67.2" customHeight="1">
      <c r="A120" s="603" t="s">
        <v>902</v>
      </c>
      <c r="B120" s="604"/>
      <c r="C120" s="628"/>
      <c r="D120" s="605"/>
      <c r="E120" s="605"/>
      <c r="F120" s="605"/>
      <c r="G120" s="807"/>
      <c r="H120" s="605"/>
      <c r="I120" s="605"/>
      <c r="J120" s="605"/>
      <c r="K120" s="807"/>
      <c r="L120" s="605"/>
      <c r="M120" s="605"/>
      <c r="N120" s="604"/>
      <c r="O120" s="823"/>
      <c r="P120" s="604"/>
      <c r="Q120" s="604"/>
      <c r="R120" s="604"/>
      <c r="S120" s="823"/>
    </row>
    <row r="121" spans="1:19" s="565" customFormat="1" ht="27">
      <c r="A121" s="583" t="s">
        <v>877</v>
      </c>
      <c r="B121" s="584"/>
      <c r="C121" s="635"/>
      <c r="D121" s="585"/>
      <c r="E121" s="585"/>
      <c r="F121" s="585"/>
      <c r="G121" s="800"/>
      <c r="H121" s="585"/>
      <c r="I121" s="585"/>
      <c r="J121" s="585"/>
      <c r="K121" s="800"/>
      <c r="L121" s="585"/>
      <c r="M121" s="585"/>
      <c r="N121" s="585"/>
      <c r="O121" s="800"/>
      <c r="P121" s="585"/>
      <c r="Q121" s="639"/>
      <c r="R121" s="585"/>
      <c r="S121" s="800"/>
    </row>
    <row r="122" spans="1:19" s="565" customFormat="1" ht="27">
      <c r="A122" s="590" t="s">
        <v>516</v>
      </c>
      <c r="B122" s="594" t="s">
        <v>8</v>
      </c>
      <c r="C122" s="618" t="s">
        <v>813</v>
      </c>
      <c r="D122" s="585"/>
      <c r="E122" s="585"/>
      <c r="F122" s="619"/>
      <c r="G122" s="801"/>
      <c r="H122" s="619" t="s">
        <v>812</v>
      </c>
      <c r="I122" s="585"/>
      <c r="J122" s="585"/>
      <c r="K122" s="801" t="s">
        <v>812</v>
      </c>
      <c r="L122" s="585"/>
      <c r="M122" s="585"/>
      <c r="N122" s="585"/>
      <c r="O122" s="800"/>
      <c r="P122" s="619"/>
      <c r="Q122" s="585"/>
      <c r="R122" s="585">
        <v>500</v>
      </c>
      <c r="S122" s="800">
        <v>500</v>
      </c>
    </row>
    <row r="123" spans="1:19" s="565" customFormat="1" ht="27">
      <c r="A123" s="590" t="s">
        <v>517</v>
      </c>
      <c r="B123" s="594" t="s">
        <v>6</v>
      </c>
      <c r="C123" s="618" t="s">
        <v>815</v>
      </c>
      <c r="D123" s="585"/>
      <c r="E123" s="585"/>
      <c r="F123" s="619"/>
      <c r="G123" s="801"/>
      <c r="H123" s="619" t="s">
        <v>814</v>
      </c>
      <c r="I123" s="585"/>
      <c r="J123" s="585"/>
      <c r="K123" s="800" t="s">
        <v>814</v>
      </c>
      <c r="L123" s="585"/>
      <c r="M123" s="585"/>
      <c r="N123" s="585"/>
      <c r="O123" s="800"/>
      <c r="P123" s="619"/>
      <c r="Q123" s="585"/>
      <c r="R123" s="595">
        <v>500000</v>
      </c>
      <c r="S123" s="826">
        <v>500000</v>
      </c>
    </row>
    <row r="124" spans="1:19" s="565" customFormat="1" ht="27">
      <c r="A124" s="586" t="s">
        <v>519</v>
      </c>
      <c r="B124" s="591" t="s">
        <v>65</v>
      </c>
      <c r="C124" s="618">
        <v>50</v>
      </c>
      <c r="D124" s="585"/>
      <c r="E124" s="585"/>
      <c r="F124" s="585"/>
      <c r="G124" s="800"/>
      <c r="H124" s="585"/>
      <c r="I124" s="585"/>
      <c r="J124" s="585"/>
      <c r="K124" s="800"/>
      <c r="L124" s="585"/>
      <c r="M124" s="585"/>
      <c r="N124" s="585"/>
      <c r="O124" s="800"/>
      <c r="P124" s="585"/>
      <c r="Q124" s="585"/>
      <c r="R124" s="619" t="s">
        <v>777</v>
      </c>
      <c r="S124" s="801" t="s">
        <v>777</v>
      </c>
    </row>
    <row r="125" spans="1:19" s="565" customFormat="1" ht="27" hidden="1">
      <c r="A125" s="586" t="s">
        <v>520</v>
      </c>
      <c r="B125" s="591" t="s">
        <v>13</v>
      </c>
      <c r="C125" s="638"/>
      <c r="D125" s="585"/>
      <c r="E125" s="585"/>
      <c r="F125" s="585"/>
      <c r="G125" s="800"/>
      <c r="H125" s="585"/>
      <c r="I125" s="585"/>
      <c r="J125" s="585"/>
      <c r="K125" s="800"/>
      <c r="L125" s="585"/>
      <c r="M125" s="585"/>
      <c r="N125" s="585"/>
      <c r="O125" s="800"/>
      <c r="P125" s="585"/>
      <c r="Q125" s="585"/>
      <c r="R125" s="585"/>
      <c r="S125" s="800"/>
    </row>
    <row r="126" spans="1:19" s="565" customFormat="1" ht="27">
      <c r="A126" s="586" t="s">
        <v>521</v>
      </c>
      <c r="B126" s="591" t="s">
        <v>13</v>
      </c>
      <c r="C126" s="618">
        <v>50</v>
      </c>
      <c r="D126" s="585"/>
      <c r="E126" s="585"/>
      <c r="F126" s="585"/>
      <c r="G126" s="800"/>
      <c r="H126" s="585"/>
      <c r="I126" s="585"/>
      <c r="J126" s="585"/>
      <c r="K126" s="800"/>
      <c r="L126" s="585"/>
      <c r="M126" s="585"/>
      <c r="N126" s="585"/>
      <c r="O126" s="800"/>
      <c r="P126" s="585"/>
      <c r="Q126" s="585"/>
      <c r="R126" s="619" t="s">
        <v>777</v>
      </c>
      <c r="S126" s="801" t="s">
        <v>777</v>
      </c>
    </row>
    <row r="127" spans="1:19" s="565" customFormat="1" ht="33" customHeight="1">
      <c r="A127" s="586" t="s">
        <v>522</v>
      </c>
      <c r="B127" s="594" t="s">
        <v>6</v>
      </c>
      <c r="C127" s="618">
        <v>5000</v>
      </c>
      <c r="D127" s="585"/>
      <c r="E127" s="585"/>
      <c r="F127" s="585"/>
      <c r="G127" s="800"/>
      <c r="H127" s="585"/>
      <c r="I127" s="585"/>
      <c r="J127" s="585"/>
      <c r="K127" s="800"/>
      <c r="L127" s="585"/>
      <c r="M127" s="585"/>
      <c r="N127" s="585"/>
      <c r="O127" s="800"/>
      <c r="P127" s="585"/>
      <c r="Q127" s="619"/>
      <c r="R127" s="595">
        <v>5000</v>
      </c>
      <c r="S127" s="826">
        <v>5000</v>
      </c>
    </row>
    <row r="128" spans="1:19" s="565" customFormat="1" ht="27">
      <c r="A128" s="583" t="s">
        <v>878</v>
      </c>
      <c r="B128" s="584"/>
      <c r="C128" s="635"/>
      <c r="D128" s="585"/>
      <c r="E128" s="585"/>
      <c r="F128" s="585"/>
      <c r="G128" s="800"/>
      <c r="H128" s="585"/>
      <c r="I128" s="585"/>
      <c r="J128" s="585"/>
      <c r="K128" s="800"/>
      <c r="L128" s="585"/>
      <c r="M128" s="585"/>
      <c r="N128" s="585"/>
      <c r="O128" s="800"/>
      <c r="P128" s="585"/>
      <c r="Q128" s="639"/>
      <c r="R128" s="585"/>
      <c r="S128" s="800"/>
    </row>
    <row r="129" spans="1:19" s="565" customFormat="1" ht="27">
      <c r="A129" s="586" t="s">
        <v>911</v>
      </c>
      <c r="B129" s="591" t="s">
        <v>4</v>
      </c>
      <c r="C129" s="645" t="s">
        <v>817</v>
      </c>
      <c r="D129" s="585"/>
      <c r="E129" s="585"/>
      <c r="F129" s="619"/>
      <c r="G129" s="801"/>
      <c r="H129" s="619" t="s">
        <v>816</v>
      </c>
      <c r="I129" s="585"/>
      <c r="J129" s="585"/>
      <c r="K129" s="800">
        <v>93</v>
      </c>
      <c r="L129" s="585"/>
      <c r="M129" s="585"/>
      <c r="N129" s="585"/>
      <c r="O129" s="800"/>
      <c r="P129" s="625"/>
      <c r="Q129" s="619"/>
      <c r="R129" s="585">
        <v>80</v>
      </c>
      <c r="S129" s="800">
        <v>80</v>
      </c>
    </row>
    <row r="130" spans="1:19" s="614" customFormat="1" ht="57.6" customHeight="1">
      <c r="A130" s="611" t="s">
        <v>903</v>
      </c>
      <c r="B130" s="612"/>
      <c r="C130" s="646"/>
      <c r="D130" s="613"/>
      <c r="E130" s="613"/>
      <c r="F130" s="613"/>
      <c r="G130" s="809"/>
      <c r="H130" s="613"/>
      <c r="I130" s="613"/>
      <c r="J130" s="613"/>
      <c r="K130" s="809"/>
      <c r="L130" s="613"/>
      <c r="M130" s="613"/>
      <c r="N130" s="613"/>
      <c r="O130" s="809"/>
      <c r="P130" s="613"/>
      <c r="Q130" s="613"/>
      <c r="R130" s="613"/>
      <c r="S130" s="809"/>
    </row>
    <row r="131" spans="1:19" s="565" customFormat="1" ht="34.200000000000003" customHeight="1">
      <c r="A131" s="572" t="s">
        <v>904</v>
      </c>
      <c r="B131" s="573"/>
      <c r="C131" s="631"/>
      <c r="D131" s="573"/>
      <c r="E131" s="573"/>
      <c r="F131" s="573"/>
      <c r="G131" s="796"/>
      <c r="H131" s="573"/>
      <c r="I131" s="573"/>
      <c r="J131" s="573"/>
      <c r="K131" s="796"/>
      <c r="L131" s="573"/>
      <c r="M131" s="573"/>
      <c r="N131" s="574"/>
      <c r="O131" s="815"/>
      <c r="P131" s="574"/>
      <c r="Q131" s="574"/>
      <c r="R131" s="574"/>
      <c r="S131" s="815"/>
    </row>
    <row r="132" spans="1:19" s="565" customFormat="1" ht="67.2" customHeight="1">
      <c r="A132" s="575" t="s">
        <v>862</v>
      </c>
      <c r="B132" s="576"/>
      <c r="C132" s="632"/>
      <c r="D132" s="576"/>
      <c r="E132" s="576"/>
      <c r="F132" s="576"/>
      <c r="G132" s="797"/>
      <c r="H132" s="576"/>
      <c r="I132" s="576"/>
      <c r="J132" s="576"/>
      <c r="K132" s="797"/>
      <c r="L132" s="576"/>
      <c r="M132" s="576"/>
      <c r="N132" s="577"/>
      <c r="O132" s="816"/>
      <c r="P132" s="577"/>
      <c r="Q132" s="577"/>
      <c r="R132" s="577"/>
      <c r="S132" s="816"/>
    </row>
    <row r="133" spans="1:19" s="565" customFormat="1" ht="34.200000000000003" customHeight="1">
      <c r="A133" s="603" t="s">
        <v>905</v>
      </c>
      <c r="B133" s="604"/>
      <c r="C133" s="628"/>
      <c r="D133" s="605"/>
      <c r="E133" s="605"/>
      <c r="F133" s="605"/>
      <c r="G133" s="807"/>
      <c r="H133" s="605"/>
      <c r="I133" s="605"/>
      <c r="J133" s="605"/>
      <c r="K133" s="807"/>
      <c r="L133" s="605"/>
      <c r="M133" s="605"/>
      <c r="N133" s="604"/>
      <c r="O133" s="823"/>
      <c r="P133" s="604"/>
      <c r="Q133" s="604"/>
      <c r="R133" s="604"/>
      <c r="S133" s="823"/>
    </row>
    <row r="134" spans="1:19" s="565" customFormat="1" ht="27">
      <c r="A134" s="583" t="s">
        <v>877</v>
      </c>
      <c r="B134" s="584"/>
      <c r="C134" s="635"/>
      <c r="D134" s="585"/>
      <c r="E134" s="585"/>
      <c r="F134" s="585"/>
      <c r="G134" s="800"/>
      <c r="H134" s="585"/>
      <c r="I134" s="585"/>
      <c r="J134" s="585"/>
      <c r="K134" s="800"/>
      <c r="L134" s="585"/>
      <c r="M134" s="585"/>
      <c r="N134" s="585"/>
      <c r="O134" s="800"/>
      <c r="P134" s="585"/>
      <c r="Q134" s="639"/>
      <c r="R134" s="585"/>
      <c r="S134" s="800"/>
    </row>
    <row r="135" spans="1:19" s="565" customFormat="1" ht="49.2">
      <c r="A135" s="586" t="s">
        <v>532</v>
      </c>
      <c r="B135" s="584" t="s">
        <v>12</v>
      </c>
      <c r="C135" s="645" t="s">
        <v>957</v>
      </c>
      <c r="D135" s="585"/>
      <c r="E135" s="585"/>
      <c r="F135" s="585"/>
      <c r="G135" s="800"/>
      <c r="H135" s="585"/>
      <c r="I135" s="619" t="s">
        <v>826</v>
      </c>
      <c r="J135" s="585" t="s">
        <v>846</v>
      </c>
      <c r="K135" s="800" t="s">
        <v>994</v>
      </c>
      <c r="L135" s="619"/>
      <c r="M135" s="619" t="s">
        <v>956</v>
      </c>
      <c r="N135" s="619" t="s">
        <v>794</v>
      </c>
      <c r="O135" s="801" t="s">
        <v>1006</v>
      </c>
      <c r="P135" s="585"/>
      <c r="Q135" s="585"/>
      <c r="R135" s="585">
        <v>20</v>
      </c>
      <c r="S135" s="801" t="s">
        <v>996</v>
      </c>
    </row>
    <row r="136" spans="1:19" s="565" customFormat="1" ht="27">
      <c r="A136" s="583" t="s">
        <v>878</v>
      </c>
      <c r="B136" s="584"/>
      <c r="C136" s="635"/>
      <c r="D136" s="585"/>
      <c r="E136" s="585"/>
      <c r="F136" s="585"/>
      <c r="G136" s="800"/>
      <c r="H136" s="585"/>
      <c r="I136" s="585"/>
      <c r="J136" s="585"/>
      <c r="K136" s="800"/>
      <c r="L136" s="585"/>
      <c r="M136" s="585"/>
      <c r="N136" s="585"/>
      <c r="O136" s="800"/>
      <c r="P136" s="585"/>
      <c r="Q136" s="639"/>
      <c r="R136" s="585"/>
      <c r="S136" s="800"/>
    </row>
    <row r="137" spans="1:19" s="565" customFormat="1" ht="43.95" customHeight="1">
      <c r="A137" s="586" t="s">
        <v>906</v>
      </c>
      <c r="B137" s="584" t="s">
        <v>4</v>
      </c>
      <c r="C137" s="635">
        <v>10</v>
      </c>
      <c r="D137" s="585"/>
      <c r="E137" s="585"/>
      <c r="F137" s="585"/>
      <c r="G137" s="800"/>
      <c r="H137" s="585"/>
      <c r="I137" s="585"/>
      <c r="J137" s="585"/>
      <c r="K137" s="800"/>
      <c r="L137" s="585"/>
      <c r="M137" s="585"/>
      <c r="N137" s="585"/>
      <c r="O137" s="800"/>
      <c r="P137" s="585"/>
      <c r="Q137" s="619"/>
      <c r="R137" s="585">
        <v>10</v>
      </c>
      <c r="S137" s="800">
        <v>10</v>
      </c>
    </row>
    <row r="138" spans="1:19" s="565" customFormat="1" ht="49.2">
      <c r="A138" s="586" t="s">
        <v>907</v>
      </c>
      <c r="B138" s="584" t="s">
        <v>4</v>
      </c>
      <c r="C138" s="635">
        <v>75</v>
      </c>
      <c r="D138" s="585"/>
      <c r="E138" s="585"/>
      <c r="F138" s="585"/>
      <c r="G138" s="800"/>
      <c r="H138" s="585"/>
      <c r="I138" s="585"/>
      <c r="J138" s="585"/>
      <c r="K138" s="800"/>
      <c r="L138" s="585"/>
      <c r="M138" s="585"/>
      <c r="N138" s="585"/>
      <c r="O138" s="800"/>
      <c r="P138" s="625"/>
      <c r="Q138" s="585"/>
      <c r="R138" s="619" t="s">
        <v>795</v>
      </c>
      <c r="S138" s="801" t="s">
        <v>795</v>
      </c>
    </row>
    <row r="139" spans="1:19" s="565" customFormat="1" ht="27">
      <c r="A139" s="586" t="s">
        <v>923</v>
      </c>
      <c r="B139" s="584" t="s">
        <v>4</v>
      </c>
      <c r="C139" s="645" t="s">
        <v>1050</v>
      </c>
      <c r="D139" s="585"/>
      <c r="E139" s="585"/>
      <c r="F139" s="585"/>
      <c r="G139" s="800"/>
      <c r="H139" s="585"/>
      <c r="I139" s="619" t="s">
        <v>924</v>
      </c>
      <c r="J139" s="585"/>
      <c r="K139" s="800" t="s">
        <v>924</v>
      </c>
      <c r="L139" s="585"/>
      <c r="M139" s="585"/>
      <c r="N139" s="585"/>
      <c r="O139" s="800"/>
      <c r="P139" s="625"/>
      <c r="Q139" s="585"/>
      <c r="R139" s="619" t="s">
        <v>794</v>
      </c>
      <c r="S139" s="801" t="s">
        <v>794</v>
      </c>
    </row>
    <row r="140" spans="1:19" s="614" customFormat="1" ht="51.6" customHeight="1">
      <c r="A140" s="611" t="s">
        <v>908</v>
      </c>
      <c r="B140" s="612"/>
      <c r="C140" s="646"/>
      <c r="D140" s="613"/>
      <c r="E140" s="613"/>
      <c r="F140" s="613"/>
      <c r="G140" s="809"/>
      <c r="H140" s="613"/>
      <c r="I140" s="613"/>
      <c r="J140" s="613"/>
      <c r="K140" s="809"/>
      <c r="L140" s="613"/>
      <c r="M140" s="613"/>
      <c r="N140" s="613"/>
      <c r="O140" s="809"/>
      <c r="P140" s="613"/>
      <c r="Q140" s="613"/>
      <c r="R140" s="613"/>
      <c r="S140" s="809"/>
    </row>
    <row r="141" spans="1:19" s="565" customFormat="1" ht="27">
      <c r="A141" s="583" t="s">
        <v>877</v>
      </c>
      <c r="B141" s="584"/>
      <c r="C141" s="635"/>
      <c r="D141" s="585"/>
      <c r="E141" s="585"/>
      <c r="F141" s="585"/>
      <c r="G141" s="800"/>
      <c r="H141" s="585"/>
      <c r="I141" s="585"/>
      <c r="J141" s="585"/>
      <c r="K141" s="800"/>
      <c r="L141" s="585"/>
      <c r="M141" s="585"/>
      <c r="N141" s="585"/>
      <c r="O141" s="800"/>
      <c r="P141" s="585"/>
      <c r="Q141" s="639"/>
      <c r="R141" s="585"/>
      <c r="S141" s="800"/>
    </row>
    <row r="142" spans="1:19" s="565" customFormat="1" ht="39" customHeight="1">
      <c r="A142" s="586" t="s">
        <v>909</v>
      </c>
      <c r="B142" s="620" t="s">
        <v>28</v>
      </c>
      <c r="C142" s="645" t="s">
        <v>959</v>
      </c>
      <c r="D142" s="585"/>
      <c r="E142" s="585"/>
      <c r="F142" s="585"/>
      <c r="G142" s="800"/>
      <c r="H142" s="585"/>
      <c r="I142" s="619" t="s">
        <v>825</v>
      </c>
      <c r="J142" s="585" t="s">
        <v>847</v>
      </c>
      <c r="K142" s="800" t="s">
        <v>997</v>
      </c>
      <c r="L142" s="619"/>
      <c r="M142" s="619" t="s">
        <v>958</v>
      </c>
      <c r="N142" s="619" t="s">
        <v>371</v>
      </c>
      <c r="O142" s="801" t="s">
        <v>1007</v>
      </c>
      <c r="P142" s="585"/>
      <c r="Q142" s="585"/>
      <c r="R142" s="585">
        <v>30</v>
      </c>
      <c r="S142" s="801" t="s">
        <v>356</v>
      </c>
    </row>
  </sheetData>
  <mergeCells count="7">
    <mergeCell ref="A1:R1"/>
    <mergeCell ref="A2:A4"/>
    <mergeCell ref="D2:G2"/>
    <mergeCell ref="H2:K2"/>
    <mergeCell ref="L2:O2"/>
    <mergeCell ref="P2:S2"/>
    <mergeCell ref="B2:C3"/>
  </mergeCells>
  <printOptions horizontalCentered="1" verticalCentered="1"/>
  <pageMargins left="0.19685039370078741" right="0.19685039370078741" top="0.35433070866141736" bottom="0.74803149606299213" header="0.31496062992125984" footer="0.31496062992125984"/>
  <pageSetup paperSize="9" scale="70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AB697-19D1-48DB-B8F4-43C34CD8A8E1}">
  <sheetPr>
    <tabColor theme="9" tint="-0.249977111117893"/>
    <pageSetUpPr fitToPage="1"/>
  </sheetPr>
  <dimension ref="A1:AR141"/>
  <sheetViews>
    <sheetView showGridLines="0" zoomScale="80" zoomScaleNormal="80" workbookViewId="0">
      <pane xSplit="1" ySplit="3" topLeftCell="B10" activePane="bottomRight" state="frozen"/>
      <selection activeCell="K137" sqref="K137"/>
      <selection pane="topRight" activeCell="K137" sqref="K137"/>
      <selection pane="bottomLeft" activeCell="K137" sqref="K137"/>
      <selection pane="bottomRight" activeCell="K137" sqref="K137"/>
    </sheetView>
  </sheetViews>
  <sheetFormatPr defaultColWidth="9.109375" defaultRowHeight="33"/>
  <cols>
    <col min="1" max="1" width="53.44140625" style="621" customWidth="1"/>
    <col min="2" max="2" width="13.33203125" style="622" customWidth="1"/>
    <col min="3" max="3" width="20.109375" style="623" customWidth="1"/>
    <col min="4" max="4" width="9.33203125" style="624" hidden="1" customWidth="1"/>
    <col min="5" max="5" width="10.6640625" style="624" hidden="1" customWidth="1"/>
    <col min="6" max="6" width="14.44140625" style="624" hidden="1" customWidth="1"/>
    <col min="7" max="7" width="14.44140625" style="624" customWidth="1"/>
    <col min="8" max="8" width="14.21875" style="624" hidden="1" customWidth="1"/>
    <col min="9" max="9" width="14" style="624" hidden="1" customWidth="1"/>
    <col min="10" max="10" width="15.33203125" style="624" hidden="1" customWidth="1"/>
    <col min="11" max="11" width="16.6640625" style="624" customWidth="1"/>
    <col min="12" max="12" width="18.21875" style="624" hidden="1" customWidth="1"/>
    <col min="13" max="13" width="15.109375" style="624" hidden="1" customWidth="1"/>
    <col min="14" max="14" width="13.33203125" style="563" hidden="1" customWidth="1"/>
    <col min="15" max="15" width="15.44140625" style="563" customWidth="1"/>
    <col min="16" max="17" width="9.44140625" style="563" hidden="1" customWidth="1"/>
    <col min="18" max="18" width="13.33203125" style="563" hidden="1" customWidth="1"/>
    <col min="19" max="19" width="15.33203125" style="563" customWidth="1"/>
    <col min="20" max="16384" width="9.109375" style="563"/>
  </cols>
  <sheetData>
    <row r="1" spans="1:44" ht="30" customHeight="1">
      <c r="A1" s="841" t="s">
        <v>963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AR1" s="564" t="s">
        <v>928</v>
      </c>
    </row>
    <row r="2" spans="1:44" s="565" customFormat="1" ht="24.6">
      <c r="A2" s="838" t="s">
        <v>0</v>
      </c>
      <c r="B2" s="839" t="s">
        <v>772</v>
      </c>
      <c r="C2" s="849"/>
      <c r="D2" s="658" t="s">
        <v>761</v>
      </c>
      <c r="E2" s="658" t="s">
        <v>760</v>
      </c>
      <c r="F2" s="658" t="s">
        <v>762</v>
      </c>
      <c r="G2" s="659" t="s">
        <v>92</v>
      </c>
      <c r="H2" s="658" t="s">
        <v>763</v>
      </c>
      <c r="I2" s="658" t="s">
        <v>764</v>
      </c>
      <c r="J2" s="658" t="s">
        <v>765</v>
      </c>
      <c r="K2" s="659" t="s">
        <v>93</v>
      </c>
      <c r="L2" s="658" t="s">
        <v>766</v>
      </c>
      <c r="M2" s="658" t="s">
        <v>767</v>
      </c>
      <c r="N2" s="660" t="s">
        <v>768</v>
      </c>
      <c r="O2" s="659" t="s">
        <v>94</v>
      </c>
      <c r="P2" s="660" t="s">
        <v>769</v>
      </c>
      <c r="Q2" s="660" t="s">
        <v>770</v>
      </c>
      <c r="R2" s="660" t="s">
        <v>771</v>
      </c>
      <c r="S2" s="661" t="s">
        <v>95</v>
      </c>
      <c r="AR2" s="564" t="s">
        <v>929</v>
      </c>
    </row>
    <row r="3" spans="1:44" s="565" customFormat="1" ht="49.2">
      <c r="A3" s="838"/>
      <c r="B3" s="566" t="s">
        <v>2</v>
      </c>
      <c r="C3" s="662" t="s">
        <v>759</v>
      </c>
      <c r="D3" s="663" t="s">
        <v>446</v>
      </c>
      <c r="E3" s="664" t="s">
        <v>446</v>
      </c>
      <c r="F3" s="772" t="s">
        <v>446</v>
      </c>
      <c r="G3" s="654" t="s">
        <v>446</v>
      </c>
      <c r="H3" s="654" t="s">
        <v>446</v>
      </c>
      <c r="I3" s="654" t="s">
        <v>446</v>
      </c>
      <c r="J3" s="654" t="s">
        <v>446</v>
      </c>
      <c r="K3" s="654" t="s">
        <v>446</v>
      </c>
      <c r="L3" s="654" t="s">
        <v>446</v>
      </c>
      <c r="M3" s="654" t="s">
        <v>446</v>
      </c>
      <c r="N3" s="626" t="s">
        <v>446</v>
      </c>
      <c r="O3" s="626" t="s">
        <v>446</v>
      </c>
      <c r="P3" s="626" t="s">
        <v>446</v>
      </c>
      <c r="Q3" s="626" t="s">
        <v>446</v>
      </c>
      <c r="R3" s="626" t="s">
        <v>446</v>
      </c>
      <c r="S3" s="626" t="s">
        <v>446</v>
      </c>
    </row>
    <row r="4" spans="1:44" s="565" customFormat="1" ht="49.2">
      <c r="A4" s="567" t="s">
        <v>339</v>
      </c>
      <c r="B4" s="568"/>
      <c r="C4" s="665"/>
      <c r="D4" s="666"/>
      <c r="E4" s="667"/>
      <c r="F4" s="667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</row>
    <row r="5" spans="1:44" s="565" customFormat="1" ht="25.2" customHeight="1">
      <c r="A5" s="569" t="s">
        <v>861</v>
      </c>
      <c r="B5" s="570"/>
      <c r="C5" s="669"/>
      <c r="D5" s="670"/>
      <c r="E5" s="570"/>
      <c r="F5" s="773"/>
      <c r="G5" s="671"/>
      <c r="H5" s="671"/>
      <c r="I5" s="671"/>
      <c r="J5" s="671"/>
      <c r="K5" s="671"/>
      <c r="L5" s="671"/>
      <c r="M5" s="671"/>
      <c r="N5" s="672"/>
      <c r="O5" s="672"/>
      <c r="P5" s="672"/>
      <c r="Q5" s="672"/>
      <c r="R5" s="672"/>
      <c r="S5" s="672"/>
    </row>
    <row r="6" spans="1:44" s="565" customFormat="1" ht="28.95" customHeight="1">
      <c r="A6" s="572" t="s">
        <v>860</v>
      </c>
      <c r="B6" s="573"/>
      <c r="C6" s="673"/>
      <c r="D6" s="674"/>
      <c r="E6" s="573"/>
      <c r="F6" s="774"/>
      <c r="G6" s="675"/>
      <c r="H6" s="675"/>
      <c r="I6" s="675"/>
      <c r="J6" s="675"/>
      <c r="K6" s="675"/>
      <c r="L6" s="675"/>
      <c r="M6" s="675"/>
      <c r="N6" s="676"/>
      <c r="O6" s="676"/>
      <c r="P6" s="676"/>
      <c r="Q6" s="676"/>
      <c r="R6" s="676"/>
      <c r="S6" s="676"/>
    </row>
    <row r="7" spans="1:44" s="565" customFormat="1" ht="67.2" customHeight="1">
      <c r="A7" s="575" t="s">
        <v>964</v>
      </c>
      <c r="B7" s="677"/>
      <c r="C7" s="678"/>
      <c r="D7" s="679"/>
      <c r="E7" s="576"/>
      <c r="F7" s="775"/>
      <c r="G7" s="680"/>
      <c r="H7" s="680"/>
      <c r="I7" s="680"/>
      <c r="J7" s="680"/>
      <c r="K7" s="680"/>
      <c r="L7" s="680"/>
      <c r="M7" s="680"/>
      <c r="N7" s="681"/>
      <c r="O7" s="681"/>
      <c r="P7" s="681"/>
      <c r="Q7" s="681"/>
      <c r="R7" s="681"/>
      <c r="S7" s="681"/>
    </row>
    <row r="8" spans="1:44" s="565" customFormat="1" ht="46.2" customHeight="1">
      <c r="A8" s="578" t="s">
        <v>886</v>
      </c>
      <c r="B8" s="579"/>
      <c r="C8" s="682"/>
      <c r="D8" s="683"/>
      <c r="E8" s="580"/>
      <c r="F8" s="776"/>
      <c r="G8" s="684"/>
      <c r="H8" s="684"/>
      <c r="I8" s="684"/>
      <c r="J8" s="684"/>
      <c r="K8" s="684"/>
      <c r="L8" s="684"/>
      <c r="M8" s="684"/>
      <c r="N8" s="685"/>
      <c r="O8" s="685"/>
      <c r="P8" s="685"/>
      <c r="Q8" s="685"/>
      <c r="R8" s="685"/>
      <c r="S8" s="685"/>
    </row>
    <row r="9" spans="1:44" s="565" customFormat="1" ht="30.6" customHeight="1">
      <c r="A9" s="581" t="s">
        <v>887</v>
      </c>
      <c r="B9" s="582"/>
      <c r="C9" s="686"/>
      <c r="D9" s="687"/>
      <c r="E9" s="688"/>
      <c r="F9" s="687"/>
      <c r="G9" s="701"/>
      <c r="H9" s="701"/>
      <c r="I9" s="701"/>
      <c r="J9" s="701"/>
      <c r="K9" s="701"/>
      <c r="L9" s="701"/>
      <c r="M9" s="701"/>
      <c r="N9" s="689"/>
      <c r="O9" s="689"/>
      <c r="P9" s="689"/>
      <c r="Q9" s="689"/>
      <c r="R9" s="689"/>
      <c r="S9" s="689"/>
    </row>
    <row r="10" spans="1:44" s="565" customFormat="1" ht="27">
      <c r="A10" s="583" t="s">
        <v>877</v>
      </c>
      <c r="B10" s="584"/>
      <c r="C10" s="690"/>
      <c r="D10" s="691"/>
      <c r="E10" s="692"/>
      <c r="F10" s="758"/>
      <c r="G10" s="693"/>
      <c r="H10" s="693"/>
      <c r="I10" s="693"/>
      <c r="J10" s="693"/>
      <c r="K10" s="693"/>
      <c r="L10" s="693"/>
      <c r="M10" s="693"/>
      <c r="N10" s="693"/>
      <c r="O10" s="693"/>
      <c r="P10" s="693"/>
      <c r="Q10" s="709"/>
      <c r="R10" s="693"/>
      <c r="S10" s="693"/>
    </row>
    <row r="11" spans="1:44" s="565" customFormat="1" ht="49.2">
      <c r="A11" s="586" t="s">
        <v>773</v>
      </c>
      <c r="B11" s="585" t="s">
        <v>3</v>
      </c>
      <c r="C11" s="694" t="s">
        <v>934</v>
      </c>
      <c r="D11" s="695" t="s">
        <v>452</v>
      </c>
      <c r="E11" s="696"/>
      <c r="F11" s="777" t="s">
        <v>448</v>
      </c>
      <c r="G11" s="733" t="s">
        <v>818</v>
      </c>
      <c r="H11" s="733" t="s">
        <v>804</v>
      </c>
      <c r="I11" s="693"/>
      <c r="J11" s="693">
        <v>4</v>
      </c>
      <c r="K11" s="693" t="s">
        <v>965</v>
      </c>
      <c r="L11" s="693"/>
      <c r="M11" s="733" t="s">
        <v>804</v>
      </c>
      <c r="N11" s="693" t="s">
        <v>966</v>
      </c>
      <c r="O11" s="693" t="s">
        <v>999</v>
      </c>
      <c r="P11" s="693"/>
      <c r="Q11" s="693"/>
      <c r="R11" s="693">
        <v>10</v>
      </c>
      <c r="S11" s="693">
        <v>10</v>
      </c>
    </row>
    <row r="12" spans="1:44" s="565" customFormat="1" ht="73.8">
      <c r="A12" s="586" t="s">
        <v>774</v>
      </c>
      <c r="B12" s="585" t="s">
        <v>3</v>
      </c>
      <c r="C12" s="697" t="s">
        <v>935</v>
      </c>
      <c r="D12" s="698" t="s">
        <v>796</v>
      </c>
      <c r="E12" s="698" t="s">
        <v>727</v>
      </c>
      <c r="F12" s="777" t="s">
        <v>797</v>
      </c>
      <c r="G12" s="693" t="s">
        <v>967</v>
      </c>
      <c r="H12" s="733" t="s">
        <v>727</v>
      </c>
      <c r="I12" s="733" t="s">
        <v>851</v>
      </c>
      <c r="J12" s="693" t="s">
        <v>852</v>
      </c>
      <c r="K12" s="693" t="s">
        <v>968</v>
      </c>
      <c r="L12" s="733" t="s">
        <v>804</v>
      </c>
      <c r="M12" s="733" t="s">
        <v>448</v>
      </c>
      <c r="N12" s="693">
        <v>9</v>
      </c>
      <c r="O12" s="693" t="s">
        <v>1000</v>
      </c>
      <c r="P12" s="693"/>
      <c r="Q12" s="693"/>
      <c r="R12" s="693">
        <v>9</v>
      </c>
      <c r="S12" s="693">
        <v>9</v>
      </c>
    </row>
    <row r="13" spans="1:44" s="565" customFormat="1" ht="27">
      <c r="A13" s="583" t="s">
        <v>878</v>
      </c>
      <c r="B13" s="584"/>
      <c r="C13" s="690"/>
      <c r="D13" s="691"/>
      <c r="E13" s="692"/>
      <c r="F13" s="758"/>
      <c r="G13" s="693"/>
      <c r="H13" s="693"/>
      <c r="I13" s="693"/>
      <c r="J13" s="693"/>
      <c r="K13" s="693"/>
      <c r="L13" s="693"/>
      <c r="M13" s="693"/>
      <c r="N13" s="693"/>
      <c r="O13" s="693"/>
      <c r="P13" s="693"/>
      <c r="Q13" s="709"/>
      <c r="R13" s="693"/>
      <c r="S13" s="693"/>
    </row>
    <row r="14" spans="1:44" s="565" customFormat="1" ht="49.2">
      <c r="A14" s="586" t="s">
        <v>775</v>
      </c>
      <c r="B14" s="585" t="s">
        <v>4</v>
      </c>
      <c r="C14" s="694">
        <v>80</v>
      </c>
      <c r="D14" s="695"/>
      <c r="E14" s="696"/>
      <c r="F14" s="777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>
        <v>80</v>
      </c>
      <c r="S14" s="693">
        <v>80</v>
      </c>
    </row>
    <row r="15" spans="1:44" s="565" customFormat="1" ht="57" customHeight="1">
      <c r="A15" s="586" t="s">
        <v>776</v>
      </c>
      <c r="B15" s="585" t="s">
        <v>4</v>
      </c>
      <c r="C15" s="694">
        <v>80</v>
      </c>
      <c r="D15" s="695"/>
      <c r="E15" s="696"/>
      <c r="F15" s="777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>
        <v>80</v>
      </c>
      <c r="S15" s="693">
        <v>80</v>
      </c>
    </row>
    <row r="16" spans="1:44" s="565" customFormat="1" ht="67.2" hidden="1" customHeight="1">
      <c r="A16" s="575" t="s">
        <v>862</v>
      </c>
      <c r="B16" s="576"/>
      <c r="C16" s="678"/>
      <c r="D16" s="679"/>
      <c r="E16" s="576"/>
      <c r="F16" s="775"/>
      <c r="G16" s="680"/>
      <c r="H16" s="680"/>
      <c r="I16" s="680"/>
      <c r="J16" s="680"/>
      <c r="K16" s="680"/>
      <c r="L16" s="680"/>
      <c r="M16" s="680"/>
      <c r="N16" s="681"/>
      <c r="O16" s="681"/>
      <c r="P16" s="681"/>
      <c r="Q16" s="681"/>
      <c r="R16" s="681"/>
      <c r="S16" s="681"/>
    </row>
    <row r="17" spans="1:19" s="565" customFormat="1" ht="46.2" hidden="1" customHeight="1">
      <c r="A17" s="578" t="s">
        <v>912</v>
      </c>
      <c r="B17" s="579"/>
      <c r="C17" s="682"/>
      <c r="D17" s="683"/>
      <c r="E17" s="580"/>
      <c r="F17" s="776"/>
      <c r="G17" s="684"/>
      <c r="H17" s="684"/>
      <c r="I17" s="684"/>
      <c r="J17" s="684"/>
      <c r="K17" s="684"/>
      <c r="L17" s="684"/>
      <c r="M17" s="684"/>
      <c r="N17" s="685"/>
      <c r="O17" s="685"/>
      <c r="P17" s="685"/>
      <c r="Q17" s="685"/>
      <c r="R17" s="685"/>
      <c r="S17" s="685"/>
    </row>
    <row r="18" spans="1:19" s="565" customFormat="1" ht="46.2" hidden="1" customHeight="1">
      <c r="A18" s="581" t="s">
        <v>920</v>
      </c>
      <c r="B18" s="582"/>
      <c r="C18" s="686"/>
      <c r="D18" s="687"/>
      <c r="E18" s="688"/>
      <c r="F18" s="687"/>
      <c r="G18" s="701"/>
      <c r="H18" s="701"/>
      <c r="I18" s="701"/>
      <c r="J18" s="701"/>
      <c r="K18" s="701"/>
      <c r="L18" s="701"/>
      <c r="M18" s="701"/>
      <c r="N18" s="689"/>
      <c r="O18" s="689"/>
      <c r="P18" s="689"/>
      <c r="Q18" s="689"/>
      <c r="R18" s="689"/>
      <c r="S18" s="689"/>
    </row>
    <row r="19" spans="1:19" s="565" customFormat="1" ht="27" hidden="1">
      <c r="A19" s="583" t="s">
        <v>877</v>
      </c>
      <c r="B19" s="584"/>
      <c r="C19" s="690"/>
      <c r="D19" s="691"/>
      <c r="E19" s="692"/>
      <c r="F19" s="758"/>
      <c r="G19" s="693"/>
      <c r="H19" s="693"/>
      <c r="I19" s="693"/>
      <c r="J19" s="693"/>
      <c r="K19" s="693"/>
      <c r="L19" s="693"/>
      <c r="M19" s="693"/>
      <c r="N19" s="693"/>
      <c r="O19" s="693"/>
      <c r="P19" s="693"/>
      <c r="Q19" s="709"/>
      <c r="R19" s="693"/>
      <c r="S19" s="693"/>
    </row>
    <row r="20" spans="1:19" s="592" customFormat="1" ht="69" hidden="1" customHeight="1">
      <c r="A20" s="590" t="s">
        <v>778</v>
      </c>
      <c r="B20" s="594" t="s">
        <v>12</v>
      </c>
      <c r="C20" s="702" t="s">
        <v>931</v>
      </c>
      <c r="D20" s="703"/>
      <c r="E20" s="704"/>
      <c r="F20" s="704"/>
      <c r="G20" s="705"/>
      <c r="H20" s="705">
        <v>3</v>
      </c>
      <c r="I20" s="705" t="s">
        <v>835</v>
      </c>
      <c r="J20" s="705"/>
      <c r="K20" s="705" t="s">
        <v>969</v>
      </c>
      <c r="L20" s="705">
        <v>4</v>
      </c>
      <c r="M20" s="705" t="s">
        <v>930</v>
      </c>
      <c r="N20" s="705"/>
      <c r="O20" s="705" t="s">
        <v>970</v>
      </c>
      <c r="P20" s="705">
        <v>5</v>
      </c>
      <c r="Q20" s="705">
        <v>5</v>
      </c>
      <c r="R20" s="705"/>
      <c r="S20" s="705">
        <v>10</v>
      </c>
    </row>
    <row r="21" spans="1:19" s="592" customFormat="1" ht="53.4" hidden="1" customHeight="1">
      <c r="A21" s="590" t="s">
        <v>779</v>
      </c>
      <c r="B21" s="594" t="s">
        <v>8</v>
      </c>
      <c r="C21" s="702">
        <v>39</v>
      </c>
      <c r="D21" s="703"/>
      <c r="E21" s="704"/>
      <c r="F21" s="704"/>
      <c r="G21" s="705"/>
      <c r="H21" s="705"/>
      <c r="I21" s="705"/>
      <c r="J21" s="705"/>
      <c r="K21" s="705"/>
      <c r="L21" s="705"/>
      <c r="M21" s="705"/>
      <c r="N21" s="705"/>
      <c r="O21" s="705"/>
      <c r="P21" s="705"/>
      <c r="Q21" s="705"/>
      <c r="R21" s="705">
        <v>39</v>
      </c>
      <c r="S21" s="705">
        <v>39</v>
      </c>
    </row>
    <row r="22" spans="1:19" s="592" customFormat="1" ht="49.2" hidden="1">
      <c r="A22" s="590" t="s">
        <v>465</v>
      </c>
      <c r="B22" s="594" t="s">
        <v>12</v>
      </c>
      <c r="C22" s="702" t="s">
        <v>940</v>
      </c>
      <c r="D22" s="706"/>
      <c r="E22" s="707"/>
      <c r="F22" s="708"/>
      <c r="G22" s="709"/>
      <c r="H22" s="709" t="s">
        <v>807</v>
      </c>
      <c r="I22" s="709"/>
      <c r="J22" s="787" t="s">
        <v>777</v>
      </c>
      <c r="K22" s="787" t="s">
        <v>971</v>
      </c>
      <c r="L22" s="787"/>
      <c r="M22" s="787"/>
      <c r="N22" s="709" t="s">
        <v>620</v>
      </c>
      <c r="O22" s="709" t="s">
        <v>939</v>
      </c>
      <c r="P22" s="705"/>
      <c r="Q22" s="709"/>
      <c r="R22" s="705">
        <v>200</v>
      </c>
      <c r="S22" s="709" t="s">
        <v>620</v>
      </c>
    </row>
    <row r="23" spans="1:19" s="592" customFormat="1" ht="49.2" hidden="1">
      <c r="A23" s="590" t="s">
        <v>467</v>
      </c>
      <c r="B23" s="591" t="s">
        <v>7</v>
      </c>
      <c r="C23" s="702" t="s">
        <v>944</v>
      </c>
      <c r="D23" s="710"/>
      <c r="E23" s="711"/>
      <c r="F23" s="704"/>
      <c r="G23" s="705"/>
      <c r="H23" s="705"/>
      <c r="I23" s="709" t="s">
        <v>688</v>
      </c>
      <c r="J23" s="705">
        <v>14</v>
      </c>
      <c r="K23" s="705" t="s">
        <v>704</v>
      </c>
      <c r="L23" s="709"/>
      <c r="M23" s="709"/>
      <c r="N23" s="709" t="s">
        <v>972</v>
      </c>
      <c r="O23" s="709" t="s">
        <v>943</v>
      </c>
      <c r="P23" s="709"/>
      <c r="Q23" s="709"/>
      <c r="R23" s="705"/>
      <c r="S23" s="709"/>
    </row>
    <row r="24" spans="1:19" s="592" customFormat="1" ht="27" hidden="1">
      <c r="A24" s="712" t="s">
        <v>878</v>
      </c>
      <c r="B24" s="584"/>
      <c r="C24" s="690"/>
      <c r="D24" s="710"/>
      <c r="E24" s="711"/>
      <c r="F24" s="704"/>
      <c r="G24" s="705"/>
      <c r="H24" s="705"/>
      <c r="I24" s="705"/>
      <c r="J24" s="705"/>
      <c r="K24" s="705"/>
      <c r="L24" s="705"/>
      <c r="M24" s="705"/>
      <c r="N24" s="705"/>
      <c r="O24" s="705"/>
      <c r="P24" s="705"/>
      <c r="Q24" s="709"/>
      <c r="R24" s="705"/>
      <c r="S24" s="705"/>
    </row>
    <row r="25" spans="1:19" s="592" customFormat="1" ht="27" hidden="1">
      <c r="A25" s="590" t="s">
        <v>780</v>
      </c>
      <c r="B25" s="591" t="s">
        <v>4</v>
      </c>
      <c r="C25" s="702">
        <v>60</v>
      </c>
      <c r="D25" s="710"/>
      <c r="E25" s="711"/>
      <c r="F25" s="704"/>
      <c r="G25" s="705"/>
      <c r="H25" s="705"/>
      <c r="I25" s="705"/>
      <c r="J25" s="705"/>
      <c r="K25" s="705"/>
      <c r="L25" s="705"/>
      <c r="M25" s="705"/>
      <c r="N25" s="705"/>
      <c r="O25" s="705"/>
      <c r="P25" s="705"/>
      <c r="Q25" s="709"/>
      <c r="R25" s="705">
        <v>60</v>
      </c>
      <c r="S25" s="705">
        <v>60</v>
      </c>
    </row>
    <row r="26" spans="1:19" s="592" customFormat="1" ht="49.2" hidden="1">
      <c r="A26" s="590" t="s">
        <v>910</v>
      </c>
      <c r="B26" s="591" t="s">
        <v>4</v>
      </c>
      <c r="C26" s="702">
        <v>80</v>
      </c>
      <c r="D26" s="703"/>
      <c r="E26" s="704"/>
      <c r="F26" s="704"/>
      <c r="G26" s="705"/>
      <c r="H26" s="705"/>
      <c r="I26" s="709"/>
      <c r="J26" s="705"/>
      <c r="K26" s="705"/>
      <c r="L26" s="709"/>
      <c r="M26" s="709"/>
      <c r="N26" s="709"/>
      <c r="O26" s="709"/>
      <c r="P26" s="709"/>
      <c r="Q26" s="709"/>
      <c r="R26" s="705">
        <v>80</v>
      </c>
      <c r="S26" s="709" t="s">
        <v>794</v>
      </c>
    </row>
    <row r="27" spans="1:19" s="592" customFormat="1" ht="46.2" hidden="1" customHeight="1">
      <c r="A27" s="713" t="s">
        <v>882</v>
      </c>
      <c r="B27" s="714"/>
      <c r="C27" s="715"/>
      <c r="D27" s="716"/>
      <c r="E27" s="717"/>
      <c r="F27" s="716"/>
      <c r="G27" s="725"/>
      <c r="H27" s="725"/>
      <c r="I27" s="725"/>
      <c r="J27" s="725"/>
      <c r="K27" s="725"/>
      <c r="L27" s="725"/>
      <c r="M27" s="725"/>
      <c r="N27" s="718"/>
      <c r="O27" s="718"/>
      <c r="P27" s="718"/>
      <c r="Q27" s="718"/>
      <c r="R27" s="718"/>
      <c r="S27" s="718"/>
    </row>
    <row r="28" spans="1:19" s="592" customFormat="1" ht="27" hidden="1">
      <c r="A28" s="712" t="s">
        <v>877</v>
      </c>
      <c r="B28" s="584"/>
      <c r="C28" s="690"/>
      <c r="D28" s="710"/>
      <c r="E28" s="711"/>
      <c r="F28" s="704"/>
      <c r="G28" s="705"/>
      <c r="H28" s="705"/>
      <c r="I28" s="705"/>
      <c r="J28" s="705"/>
      <c r="K28" s="705"/>
      <c r="L28" s="705"/>
      <c r="M28" s="705"/>
      <c r="N28" s="705"/>
      <c r="O28" s="705"/>
      <c r="P28" s="705"/>
      <c r="Q28" s="709"/>
      <c r="R28" s="705"/>
      <c r="S28" s="705"/>
    </row>
    <row r="29" spans="1:19" s="592" customFormat="1" ht="69" hidden="1" customHeight="1">
      <c r="A29" s="590" t="s">
        <v>778</v>
      </c>
      <c r="B29" s="594" t="s">
        <v>12</v>
      </c>
      <c r="C29" s="702" t="s">
        <v>962</v>
      </c>
      <c r="D29" s="703"/>
      <c r="E29" s="704"/>
      <c r="F29" s="704"/>
      <c r="G29" s="705"/>
      <c r="H29" s="705" t="s">
        <v>806</v>
      </c>
      <c r="I29" s="705" t="s">
        <v>811</v>
      </c>
      <c r="J29" s="709" t="s">
        <v>448</v>
      </c>
      <c r="K29" s="709" t="s">
        <v>973</v>
      </c>
      <c r="L29" s="705"/>
      <c r="M29" s="705" t="s">
        <v>925</v>
      </c>
      <c r="N29" s="705">
        <v>2</v>
      </c>
      <c r="O29" s="705" t="s">
        <v>542</v>
      </c>
      <c r="P29" s="705">
        <v>3</v>
      </c>
      <c r="Q29" s="705">
        <v>2</v>
      </c>
      <c r="R29" s="705"/>
      <c r="S29" s="705">
        <v>5</v>
      </c>
    </row>
    <row r="30" spans="1:19" s="592" customFormat="1" ht="53.4" hidden="1" customHeight="1">
      <c r="A30" s="590" t="s">
        <v>779</v>
      </c>
      <c r="B30" s="594" t="s">
        <v>8</v>
      </c>
      <c r="C30" s="702">
        <v>38.4</v>
      </c>
      <c r="D30" s="703"/>
      <c r="E30" s="704"/>
      <c r="F30" s="704"/>
      <c r="G30" s="705"/>
      <c r="H30" s="705"/>
      <c r="I30" s="705"/>
      <c r="J30" s="705"/>
      <c r="K30" s="705"/>
      <c r="L30" s="705"/>
      <c r="M30" s="705"/>
      <c r="N30" s="705"/>
      <c r="O30" s="705"/>
      <c r="P30" s="705"/>
      <c r="Q30" s="705"/>
      <c r="R30" s="705">
        <v>38.4</v>
      </c>
      <c r="S30" s="705">
        <v>38.4</v>
      </c>
    </row>
    <row r="31" spans="1:19" s="592" customFormat="1" ht="49.2" hidden="1">
      <c r="A31" s="590" t="s">
        <v>465</v>
      </c>
      <c r="B31" s="594" t="s">
        <v>6</v>
      </c>
      <c r="C31" s="719" t="s">
        <v>942</v>
      </c>
      <c r="D31" s="706"/>
      <c r="E31" s="707"/>
      <c r="F31" s="778" t="s">
        <v>808</v>
      </c>
      <c r="G31" s="709" t="s">
        <v>808</v>
      </c>
      <c r="H31" s="709" t="s">
        <v>809</v>
      </c>
      <c r="I31" s="709" t="s">
        <v>849</v>
      </c>
      <c r="J31" s="709" t="s">
        <v>839</v>
      </c>
      <c r="K31" s="709" t="s">
        <v>974</v>
      </c>
      <c r="L31" s="787" t="s">
        <v>859</v>
      </c>
      <c r="M31" s="787" t="s">
        <v>926</v>
      </c>
      <c r="N31" s="709">
        <v>1000</v>
      </c>
      <c r="O31" s="709" t="s">
        <v>1001</v>
      </c>
      <c r="P31" s="705">
        <v>1300</v>
      </c>
      <c r="Q31" s="709" t="s">
        <v>781</v>
      </c>
      <c r="R31" s="705"/>
      <c r="S31" s="709" t="s">
        <v>975</v>
      </c>
    </row>
    <row r="32" spans="1:19" s="592" customFormat="1" ht="49.2" hidden="1">
      <c r="A32" s="590" t="s">
        <v>468</v>
      </c>
      <c r="B32" s="591" t="s">
        <v>7</v>
      </c>
      <c r="C32" s="721" t="s">
        <v>946</v>
      </c>
      <c r="D32" s="710"/>
      <c r="E32" s="711"/>
      <c r="F32" s="704"/>
      <c r="G32" s="705"/>
      <c r="H32" s="722" t="s">
        <v>756</v>
      </c>
      <c r="I32" s="709" t="s">
        <v>811</v>
      </c>
      <c r="J32" s="709" t="s">
        <v>452</v>
      </c>
      <c r="K32" s="709" t="s">
        <v>976</v>
      </c>
      <c r="L32" s="709" t="s">
        <v>448</v>
      </c>
      <c r="M32" s="722" t="s">
        <v>927</v>
      </c>
      <c r="N32" s="722">
        <v>2</v>
      </c>
      <c r="O32" s="722" t="s">
        <v>755</v>
      </c>
      <c r="P32" s="722">
        <v>2</v>
      </c>
      <c r="Q32" s="722">
        <v>3</v>
      </c>
      <c r="R32" s="705"/>
      <c r="S32" s="722">
        <v>5</v>
      </c>
    </row>
    <row r="33" spans="1:19" s="592" customFormat="1" ht="27" hidden="1">
      <c r="A33" s="712" t="s">
        <v>878</v>
      </c>
      <c r="B33" s="584"/>
      <c r="C33" s="690"/>
      <c r="D33" s="710"/>
      <c r="E33" s="711"/>
      <c r="F33" s="704"/>
      <c r="G33" s="705"/>
      <c r="H33" s="705"/>
      <c r="I33" s="705"/>
      <c r="J33" s="705"/>
      <c r="K33" s="705"/>
      <c r="L33" s="705"/>
      <c r="M33" s="705"/>
      <c r="N33" s="705"/>
      <c r="O33" s="705"/>
      <c r="P33" s="705"/>
      <c r="Q33" s="709"/>
      <c r="R33" s="705"/>
      <c r="S33" s="705"/>
    </row>
    <row r="34" spans="1:19" s="592" customFormat="1" ht="27" hidden="1">
      <c r="A34" s="590" t="s">
        <v>780</v>
      </c>
      <c r="B34" s="596" t="s">
        <v>4</v>
      </c>
      <c r="C34" s="702">
        <v>60</v>
      </c>
      <c r="D34" s="710"/>
      <c r="E34" s="711"/>
      <c r="F34" s="704"/>
      <c r="G34" s="705"/>
      <c r="H34" s="705"/>
      <c r="I34" s="705"/>
      <c r="J34" s="705"/>
      <c r="K34" s="705"/>
      <c r="L34" s="705"/>
      <c r="M34" s="705"/>
      <c r="N34" s="705"/>
      <c r="O34" s="705"/>
      <c r="P34" s="705"/>
      <c r="Q34" s="709"/>
      <c r="R34" s="705">
        <v>60</v>
      </c>
      <c r="S34" s="705">
        <v>60</v>
      </c>
    </row>
    <row r="35" spans="1:19" s="592" customFormat="1" ht="49.2" hidden="1">
      <c r="A35" s="590" t="s">
        <v>910</v>
      </c>
      <c r="B35" s="591" t="s">
        <v>4</v>
      </c>
      <c r="C35" s="702">
        <v>80</v>
      </c>
      <c r="D35" s="703"/>
      <c r="E35" s="704"/>
      <c r="F35" s="704"/>
      <c r="G35" s="705"/>
      <c r="H35" s="705"/>
      <c r="I35" s="709"/>
      <c r="J35" s="705"/>
      <c r="K35" s="705"/>
      <c r="L35" s="709"/>
      <c r="M35" s="709"/>
      <c r="N35" s="709"/>
      <c r="O35" s="709"/>
      <c r="P35" s="709"/>
      <c r="Q35" s="709"/>
      <c r="R35" s="705">
        <v>80</v>
      </c>
      <c r="S35" s="709" t="s">
        <v>794</v>
      </c>
    </row>
    <row r="36" spans="1:19" s="592" customFormat="1" ht="46.2" hidden="1" customHeight="1">
      <c r="A36" s="713" t="s">
        <v>883</v>
      </c>
      <c r="B36" s="723"/>
      <c r="C36" s="715"/>
      <c r="D36" s="716"/>
      <c r="E36" s="724"/>
      <c r="F36" s="779"/>
      <c r="G36" s="725"/>
      <c r="H36" s="725"/>
      <c r="I36" s="725"/>
      <c r="J36" s="725"/>
      <c r="K36" s="725"/>
      <c r="L36" s="725"/>
      <c r="M36" s="725"/>
      <c r="N36" s="718"/>
      <c r="O36" s="718"/>
      <c r="P36" s="718"/>
      <c r="Q36" s="718"/>
      <c r="R36" s="718"/>
      <c r="S36" s="718"/>
    </row>
    <row r="37" spans="1:19" s="592" customFormat="1" ht="27" hidden="1">
      <c r="A37" s="712" t="s">
        <v>877</v>
      </c>
      <c r="B37" s="584"/>
      <c r="C37" s="690"/>
      <c r="D37" s="710"/>
      <c r="E37" s="711"/>
      <c r="F37" s="704"/>
      <c r="G37" s="705"/>
      <c r="H37" s="705"/>
      <c r="I37" s="705"/>
      <c r="J37" s="705"/>
      <c r="K37" s="705"/>
      <c r="L37" s="705"/>
      <c r="M37" s="705"/>
      <c r="N37" s="705"/>
      <c r="O37" s="705"/>
      <c r="P37" s="705"/>
      <c r="Q37" s="709"/>
      <c r="R37" s="705"/>
      <c r="S37" s="705"/>
    </row>
    <row r="38" spans="1:19" s="592" customFormat="1" ht="46.2" hidden="1" customHeight="1">
      <c r="A38" s="590" t="s">
        <v>863</v>
      </c>
      <c r="B38" s="594" t="s">
        <v>6</v>
      </c>
      <c r="C38" s="726" t="s">
        <v>938</v>
      </c>
      <c r="D38" s="706"/>
      <c r="E38" s="720" t="s">
        <v>831</v>
      </c>
      <c r="F38" s="727" t="s">
        <v>832</v>
      </c>
      <c r="G38" s="709" t="s">
        <v>977</v>
      </c>
      <c r="H38" s="709" t="s">
        <v>833</v>
      </c>
      <c r="I38" s="709" t="s">
        <v>840</v>
      </c>
      <c r="J38" s="705" t="s">
        <v>841</v>
      </c>
      <c r="K38" s="705" t="s">
        <v>978</v>
      </c>
      <c r="L38" s="709" t="s">
        <v>858</v>
      </c>
      <c r="M38" s="709"/>
      <c r="N38" s="709" t="s">
        <v>979</v>
      </c>
      <c r="O38" s="709" t="s">
        <v>1002</v>
      </c>
      <c r="P38" s="709"/>
      <c r="Q38" s="705"/>
      <c r="R38" s="728">
        <v>500</v>
      </c>
      <c r="S38" s="709" t="s">
        <v>979</v>
      </c>
    </row>
    <row r="39" spans="1:19" s="592" customFormat="1" ht="49.2" hidden="1">
      <c r="A39" s="590" t="s">
        <v>865</v>
      </c>
      <c r="B39" s="591" t="s">
        <v>3</v>
      </c>
      <c r="C39" s="729" t="s">
        <v>615</v>
      </c>
      <c r="D39" s="706"/>
      <c r="E39" s="720" t="s">
        <v>782</v>
      </c>
      <c r="F39" s="727" t="s">
        <v>798</v>
      </c>
      <c r="G39" s="709" t="s">
        <v>980</v>
      </c>
      <c r="H39" s="709" t="s">
        <v>782</v>
      </c>
      <c r="I39" s="709"/>
      <c r="J39" s="705">
        <v>2</v>
      </c>
      <c r="K39" s="705" t="s">
        <v>798</v>
      </c>
      <c r="L39" s="705"/>
      <c r="M39" s="705"/>
      <c r="N39" s="705"/>
      <c r="O39" s="705"/>
      <c r="P39" s="705"/>
      <c r="Q39" s="705"/>
      <c r="R39" s="705"/>
      <c r="S39" s="705"/>
    </row>
    <row r="40" spans="1:19" s="592" customFormat="1" ht="27" hidden="1">
      <c r="A40" s="590" t="s">
        <v>476</v>
      </c>
      <c r="B40" s="596" t="s">
        <v>7</v>
      </c>
      <c r="C40" s="730" t="s">
        <v>948</v>
      </c>
      <c r="D40" s="710"/>
      <c r="E40" s="720" t="s">
        <v>810</v>
      </c>
      <c r="F40" s="708" t="s">
        <v>811</v>
      </c>
      <c r="G40" s="709" t="s">
        <v>981</v>
      </c>
      <c r="H40" s="709"/>
      <c r="I40" s="709" t="s">
        <v>804</v>
      </c>
      <c r="J40" s="705">
        <v>5</v>
      </c>
      <c r="K40" s="705">
        <v>5</v>
      </c>
      <c r="L40" s="705"/>
      <c r="M40" s="705"/>
      <c r="N40" s="705">
        <v>10</v>
      </c>
      <c r="O40" s="705" t="s">
        <v>1003</v>
      </c>
      <c r="P40" s="705"/>
      <c r="Q40" s="705"/>
      <c r="R40" s="705">
        <v>5</v>
      </c>
      <c r="S40" s="705">
        <v>5</v>
      </c>
    </row>
    <row r="41" spans="1:19" s="592" customFormat="1" ht="27" hidden="1">
      <c r="A41" s="712" t="s">
        <v>878</v>
      </c>
      <c r="B41" s="584"/>
      <c r="C41" s="690"/>
      <c r="D41" s="710"/>
      <c r="E41" s="711"/>
      <c r="F41" s="704"/>
      <c r="G41" s="705"/>
      <c r="H41" s="705"/>
      <c r="I41" s="705"/>
      <c r="J41" s="705"/>
      <c r="K41" s="705"/>
      <c r="L41" s="705"/>
      <c r="M41" s="705"/>
      <c r="N41" s="705"/>
      <c r="O41" s="705"/>
      <c r="P41" s="705"/>
      <c r="Q41" s="709"/>
      <c r="R41" s="705"/>
      <c r="S41" s="705"/>
    </row>
    <row r="42" spans="1:19" s="592" customFormat="1" ht="49.2" hidden="1">
      <c r="A42" s="590" t="s">
        <v>864</v>
      </c>
      <c r="B42" s="591" t="s">
        <v>4</v>
      </c>
      <c r="C42" s="729" t="s">
        <v>913</v>
      </c>
      <c r="D42" s="703"/>
      <c r="E42" s="720" t="s">
        <v>914</v>
      </c>
      <c r="F42" s="708" t="s">
        <v>915</v>
      </c>
      <c r="G42" s="709" t="s">
        <v>982</v>
      </c>
      <c r="H42" s="709" t="s">
        <v>916</v>
      </c>
      <c r="I42" s="709" t="s">
        <v>917</v>
      </c>
      <c r="J42" s="709" t="s">
        <v>918</v>
      </c>
      <c r="K42" s="709" t="s">
        <v>983</v>
      </c>
      <c r="L42" s="709" t="s">
        <v>919</v>
      </c>
      <c r="M42" s="709"/>
      <c r="N42" s="709"/>
      <c r="O42" s="709" t="s">
        <v>919</v>
      </c>
      <c r="P42" s="709"/>
      <c r="Q42" s="709"/>
      <c r="R42" s="705">
        <v>80</v>
      </c>
      <c r="S42" s="709" t="s">
        <v>794</v>
      </c>
    </row>
    <row r="43" spans="1:19" s="565" customFormat="1" ht="46.2" hidden="1" customHeight="1">
      <c r="A43" s="581" t="s">
        <v>884</v>
      </c>
      <c r="B43" s="700"/>
      <c r="C43" s="686"/>
      <c r="D43" s="687"/>
      <c r="E43" s="593"/>
      <c r="F43" s="780"/>
      <c r="G43" s="701"/>
      <c r="H43" s="701"/>
      <c r="I43" s="701"/>
      <c r="J43" s="701"/>
      <c r="K43" s="701"/>
      <c r="L43" s="701"/>
      <c r="M43" s="701"/>
      <c r="N43" s="689"/>
      <c r="O43" s="689"/>
      <c r="P43" s="689"/>
      <c r="Q43" s="689"/>
      <c r="R43" s="689"/>
      <c r="S43" s="689"/>
    </row>
    <row r="44" spans="1:19" s="565" customFormat="1" ht="27" hidden="1">
      <c r="A44" s="583" t="s">
        <v>877</v>
      </c>
      <c r="B44" s="584"/>
      <c r="C44" s="690"/>
      <c r="D44" s="691"/>
      <c r="E44" s="692"/>
      <c r="F44" s="758"/>
      <c r="G44" s="693"/>
      <c r="H44" s="693"/>
      <c r="I44" s="693"/>
      <c r="J44" s="693"/>
      <c r="K44" s="693"/>
      <c r="L44" s="693"/>
      <c r="M44" s="693"/>
      <c r="N44" s="693"/>
      <c r="O44" s="693"/>
      <c r="P44" s="693"/>
      <c r="Q44" s="709"/>
      <c r="R44" s="693"/>
      <c r="S44" s="693"/>
    </row>
    <row r="45" spans="1:19" s="565" customFormat="1" ht="49.2" hidden="1">
      <c r="A45" s="590" t="s">
        <v>480</v>
      </c>
      <c r="B45" s="596" t="s">
        <v>6</v>
      </c>
      <c r="C45" s="731" t="s">
        <v>802</v>
      </c>
      <c r="D45" s="698" t="s">
        <v>799</v>
      </c>
      <c r="E45" s="692"/>
      <c r="F45" s="781" t="s">
        <v>800</v>
      </c>
      <c r="G45" s="733" t="s">
        <v>984</v>
      </c>
      <c r="H45" s="733" t="s">
        <v>801</v>
      </c>
      <c r="I45" s="693"/>
      <c r="J45" s="693"/>
      <c r="K45" s="733" t="s">
        <v>801</v>
      </c>
      <c r="L45" s="693"/>
      <c r="M45" s="693"/>
      <c r="N45" s="693"/>
      <c r="O45" s="693"/>
      <c r="P45" s="693"/>
      <c r="Q45" s="709"/>
      <c r="R45" s="732">
        <v>5000</v>
      </c>
      <c r="S45" s="693">
        <v>5000</v>
      </c>
    </row>
    <row r="46" spans="1:19" s="565" customFormat="1" ht="31.2" hidden="1" customHeight="1">
      <c r="A46" s="590" t="s">
        <v>784</v>
      </c>
      <c r="B46" s="596" t="s">
        <v>18</v>
      </c>
      <c r="C46" s="731" t="s">
        <v>805</v>
      </c>
      <c r="D46" s="691" t="s">
        <v>803</v>
      </c>
      <c r="E46" s="692"/>
      <c r="F46" s="781" t="s">
        <v>804</v>
      </c>
      <c r="G46" s="733" t="s">
        <v>985</v>
      </c>
      <c r="H46" s="733" t="s">
        <v>804</v>
      </c>
      <c r="I46" s="693"/>
      <c r="J46" s="693"/>
      <c r="K46" s="733" t="s">
        <v>804</v>
      </c>
      <c r="L46" s="693"/>
      <c r="M46" s="693"/>
      <c r="N46" s="693"/>
      <c r="O46" s="693"/>
      <c r="P46" s="693"/>
      <c r="Q46" s="709"/>
      <c r="R46" s="693"/>
      <c r="S46" s="693"/>
    </row>
    <row r="47" spans="1:19" s="565" customFormat="1" ht="27" hidden="1">
      <c r="A47" s="583" t="s">
        <v>878</v>
      </c>
      <c r="B47" s="584"/>
      <c r="C47" s="690"/>
      <c r="D47" s="691"/>
      <c r="E47" s="692"/>
      <c r="F47" s="758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709"/>
      <c r="R47" s="693"/>
      <c r="S47" s="693"/>
    </row>
    <row r="48" spans="1:19" s="592" customFormat="1" ht="45.6" hidden="1" customHeight="1">
      <c r="A48" s="590" t="s">
        <v>783</v>
      </c>
      <c r="B48" s="596" t="s">
        <v>4</v>
      </c>
      <c r="C48" s="729" t="s">
        <v>836</v>
      </c>
      <c r="D48" s="703"/>
      <c r="E48" s="704"/>
      <c r="F48" s="704"/>
      <c r="G48" s="705"/>
      <c r="H48" s="733" t="s">
        <v>986</v>
      </c>
      <c r="I48" s="705"/>
      <c r="J48" s="705"/>
      <c r="K48" s="705">
        <v>98.8</v>
      </c>
      <c r="L48" s="705"/>
      <c r="M48" s="705"/>
      <c r="N48" s="705"/>
      <c r="O48" s="705"/>
      <c r="P48" s="705"/>
      <c r="Q48" s="709"/>
      <c r="R48" s="705">
        <v>80</v>
      </c>
      <c r="S48" s="705">
        <v>80</v>
      </c>
    </row>
    <row r="49" spans="1:19" s="565" customFormat="1" ht="67.2" hidden="1" customHeight="1">
      <c r="A49" s="575" t="s">
        <v>874</v>
      </c>
      <c r="B49" s="677"/>
      <c r="C49" s="678"/>
      <c r="D49" s="679"/>
      <c r="E49" s="576"/>
      <c r="F49" s="775"/>
      <c r="G49" s="680"/>
      <c r="H49" s="680"/>
      <c r="I49" s="680"/>
      <c r="J49" s="680"/>
      <c r="K49" s="680"/>
      <c r="L49" s="680"/>
      <c r="M49" s="680"/>
      <c r="N49" s="681"/>
      <c r="O49" s="681"/>
      <c r="P49" s="681"/>
      <c r="Q49" s="681"/>
      <c r="R49" s="681"/>
      <c r="S49" s="681"/>
    </row>
    <row r="50" spans="1:19" s="565" customFormat="1" ht="46.2" hidden="1" customHeight="1">
      <c r="A50" s="578" t="s">
        <v>885</v>
      </c>
      <c r="B50" s="699"/>
      <c r="C50" s="682"/>
      <c r="D50" s="683"/>
      <c r="E50" s="580"/>
      <c r="F50" s="776"/>
      <c r="G50" s="684"/>
      <c r="H50" s="684"/>
      <c r="I50" s="684"/>
      <c r="J50" s="684"/>
      <c r="K50" s="684"/>
      <c r="L50" s="684"/>
      <c r="M50" s="684"/>
      <c r="N50" s="685"/>
      <c r="O50" s="685"/>
      <c r="P50" s="685"/>
      <c r="Q50" s="685"/>
      <c r="R50" s="685"/>
      <c r="S50" s="685"/>
    </row>
    <row r="51" spans="1:19" s="565" customFormat="1" ht="46.2" hidden="1" customHeight="1">
      <c r="A51" s="581" t="s">
        <v>888</v>
      </c>
      <c r="B51" s="582"/>
      <c r="C51" s="686"/>
      <c r="D51" s="687"/>
      <c r="E51" s="593"/>
      <c r="F51" s="780"/>
      <c r="G51" s="701"/>
      <c r="H51" s="701"/>
      <c r="I51" s="701"/>
      <c r="J51" s="701"/>
      <c r="K51" s="701"/>
      <c r="L51" s="701"/>
      <c r="M51" s="701"/>
      <c r="N51" s="689"/>
      <c r="O51" s="689"/>
      <c r="P51" s="689"/>
      <c r="Q51" s="689"/>
      <c r="R51" s="689"/>
      <c r="S51" s="689"/>
    </row>
    <row r="52" spans="1:19" s="565" customFormat="1" ht="46.2" hidden="1" customHeight="1">
      <c r="A52" s="597" t="s">
        <v>866</v>
      </c>
      <c r="B52" s="734"/>
      <c r="C52" s="735"/>
      <c r="D52" s="736"/>
      <c r="E52" s="598"/>
      <c r="F52" s="782"/>
      <c r="G52" s="737"/>
      <c r="H52" s="737"/>
      <c r="I52" s="737"/>
      <c r="J52" s="737"/>
      <c r="K52" s="737"/>
      <c r="L52" s="737"/>
      <c r="M52" s="737"/>
      <c r="N52" s="738"/>
      <c r="O52" s="738"/>
      <c r="P52" s="738"/>
      <c r="Q52" s="738"/>
      <c r="R52" s="738"/>
      <c r="S52" s="738"/>
    </row>
    <row r="53" spans="1:19" s="565" customFormat="1" ht="27" hidden="1">
      <c r="A53" s="583" t="s">
        <v>877</v>
      </c>
      <c r="B53" s="584"/>
      <c r="C53" s="690"/>
      <c r="D53" s="691"/>
      <c r="E53" s="692"/>
      <c r="F53" s="758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709"/>
      <c r="R53" s="693"/>
      <c r="S53" s="693"/>
    </row>
    <row r="54" spans="1:19" s="592" customFormat="1" ht="27" hidden="1" customHeight="1">
      <c r="A54" s="739" t="s">
        <v>871</v>
      </c>
      <c r="B54" s="740" t="s">
        <v>6</v>
      </c>
      <c r="C54" s="741">
        <v>400000</v>
      </c>
      <c r="D54" s="710"/>
      <c r="E54" s="711"/>
      <c r="F54" s="704"/>
      <c r="G54" s="705"/>
      <c r="H54" s="709"/>
      <c r="I54" s="705"/>
      <c r="J54" s="705"/>
      <c r="K54" s="705"/>
      <c r="L54" s="705"/>
      <c r="M54" s="705"/>
      <c r="N54" s="705"/>
      <c r="O54" s="705"/>
      <c r="P54" s="705"/>
      <c r="Q54" s="709"/>
      <c r="R54" s="742">
        <v>400000</v>
      </c>
      <c r="S54" s="742">
        <v>400000</v>
      </c>
    </row>
    <row r="55" spans="1:19" s="592" customFormat="1" ht="27" hidden="1">
      <c r="A55" s="590" t="s">
        <v>785</v>
      </c>
      <c r="B55" s="596" t="s">
        <v>33</v>
      </c>
      <c r="C55" s="726">
        <v>50</v>
      </c>
      <c r="D55" s="710"/>
      <c r="E55" s="711"/>
      <c r="F55" s="704"/>
      <c r="G55" s="705"/>
      <c r="H55" s="705"/>
      <c r="I55" s="705"/>
      <c r="J55" s="705"/>
      <c r="K55" s="705"/>
      <c r="L55" s="705"/>
      <c r="M55" s="705"/>
      <c r="N55" s="705"/>
      <c r="O55" s="705"/>
      <c r="P55" s="705"/>
      <c r="Q55" s="709"/>
      <c r="R55" s="705">
        <v>50</v>
      </c>
      <c r="S55" s="705">
        <v>50</v>
      </c>
    </row>
    <row r="56" spans="1:19" s="592" customFormat="1" ht="27" hidden="1">
      <c r="A56" s="712" t="s">
        <v>878</v>
      </c>
      <c r="B56" s="584"/>
      <c r="C56" s="690"/>
      <c r="D56" s="710"/>
      <c r="E56" s="711"/>
      <c r="F56" s="704"/>
      <c r="G56" s="705"/>
      <c r="H56" s="705"/>
      <c r="I56" s="705"/>
      <c r="J56" s="705"/>
      <c r="K56" s="705"/>
      <c r="L56" s="705"/>
      <c r="M56" s="705"/>
      <c r="N56" s="705"/>
      <c r="O56" s="705"/>
      <c r="P56" s="705"/>
      <c r="Q56" s="709"/>
      <c r="R56" s="705"/>
      <c r="S56" s="705"/>
    </row>
    <row r="57" spans="1:19" s="592" customFormat="1" ht="49.2" hidden="1">
      <c r="A57" s="590" t="s">
        <v>870</v>
      </c>
      <c r="B57" s="594" t="s">
        <v>4</v>
      </c>
      <c r="C57" s="726">
        <v>80</v>
      </c>
      <c r="D57" s="710"/>
      <c r="E57" s="711"/>
      <c r="F57" s="704"/>
      <c r="G57" s="705"/>
      <c r="H57" s="705"/>
      <c r="I57" s="705"/>
      <c r="J57" s="705"/>
      <c r="K57" s="705"/>
      <c r="L57" s="705"/>
      <c r="M57" s="705"/>
      <c r="N57" s="705"/>
      <c r="O57" s="705"/>
      <c r="P57" s="705"/>
      <c r="Q57" s="709"/>
      <c r="R57" s="705">
        <v>80</v>
      </c>
      <c r="S57" s="705">
        <v>80</v>
      </c>
    </row>
    <row r="58" spans="1:19" s="592" customFormat="1" ht="46.2" hidden="1" customHeight="1">
      <c r="A58" s="743" t="s">
        <v>867</v>
      </c>
      <c r="B58" s="744"/>
      <c r="C58" s="745"/>
      <c r="D58" s="746"/>
      <c r="E58" s="747"/>
      <c r="F58" s="783"/>
      <c r="G58" s="748"/>
      <c r="H58" s="748"/>
      <c r="I58" s="748"/>
      <c r="J58" s="748"/>
      <c r="K58" s="748"/>
      <c r="L58" s="748"/>
      <c r="M58" s="748"/>
      <c r="N58" s="749"/>
      <c r="O58" s="749"/>
      <c r="P58" s="749"/>
      <c r="Q58" s="749"/>
      <c r="R58" s="749"/>
      <c r="S58" s="749"/>
    </row>
    <row r="59" spans="1:19" s="592" customFormat="1" ht="27" hidden="1">
      <c r="A59" s="712" t="s">
        <v>877</v>
      </c>
      <c r="B59" s="584"/>
      <c r="C59" s="690"/>
      <c r="D59" s="710"/>
      <c r="E59" s="711"/>
      <c r="F59" s="704"/>
      <c r="G59" s="705"/>
      <c r="H59" s="705"/>
      <c r="I59" s="705"/>
      <c r="J59" s="705"/>
      <c r="K59" s="705"/>
      <c r="L59" s="705"/>
      <c r="M59" s="705"/>
      <c r="N59" s="705"/>
      <c r="O59" s="705"/>
      <c r="P59" s="705"/>
      <c r="Q59" s="709"/>
      <c r="R59" s="705"/>
      <c r="S59" s="705"/>
    </row>
    <row r="60" spans="1:19" s="592" customFormat="1" ht="49.2" hidden="1">
      <c r="A60" s="590" t="s">
        <v>869</v>
      </c>
      <c r="B60" s="594" t="s">
        <v>18</v>
      </c>
      <c r="C60" s="731" t="s">
        <v>854</v>
      </c>
      <c r="D60" s="710"/>
      <c r="E60" s="720"/>
      <c r="F60" s="704"/>
      <c r="G60" s="705"/>
      <c r="H60" s="705"/>
      <c r="I60" s="705"/>
      <c r="J60" s="705"/>
      <c r="K60" s="705"/>
      <c r="L60" s="709" t="s">
        <v>853</v>
      </c>
      <c r="M60" s="705"/>
      <c r="N60" s="705"/>
      <c r="O60" s="709" t="s">
        <v>853</v>
      </c>
      <c r="P60" s="705"/>
      <c r="Q60" s="705"/>
      <c r="R60" s="705">
        <v>12</v>
      </c>
      <c r="S60" s="705">
        <v>12</v>
      </c>
    </row>
    <row r="61" spans="1:19" s="592" customFormat="1" ht="49.2" hidden="1">
      <c r="A61" s="590" t="s">
        <v>485</v>
      </c>
      <c r="B61" s="594" t="s">
        <v>6</v>
      </c>
      <c r="C61" s="726">
        <v>1000</v>
      </c>
      <c r="D61" s="710"/>
      <c r="E61" s="711"/>
      <c r="F61" s="704"/>
      <c r="G61" s="705"/>
      <c r="H61" s="705"/>
      <c r="I61" s="705"/>
      <c r="J61" s="705"/>
      <c r="K61" s="705"/>
      <c r="L61" s="705"/>
      <c r="M61" s="705"/>
      <c r="N61" s="705"/>
      <c r="O61" s="705"/>
      <c r="P61" s="705"/>
      <c r="Q61" s="709"/>
      <c r="R61" s="742">
        <v>1000</v>
      </c>
      <c r="S61" s="742">
        <v>1000</v>
      </c>
    </row>
    <row r="62" spans="1:19" s="592" customFormat="1" ht="27" hidden="1">
      <c r="A62" s="712" t="s">
        <v>878</v>
      </c>
      <c r="B62" s="584"/>
      <c r="C62" s="690"/>
      <c r="D62" s="710"/>
      <c r="E62" s="711"/>
      <c r="F62" s="704"/>
      <c r="G62" s="705"/>
      <c r="H62" s="705"/>
      <c r="I62" s="705"/>
      <c r="J62" s="705"/>
      <c r="K62" s="705"/>
      <c r="L62" s="705"/>
      <c r="M62" s="705"/>
      <c r="N62" s="705"/>
      <c r="O62" s="705"/>
      <c r="P62" s="705"/>
      <c r="Q62" s="709"/>
      <c r="R62" s="705"/>
      <c r="S62" s="705"/>
    </row>
    <row r="63" spans="1:19" s="592" customFormat="1" ht="49.2" hidden="1">
      <c r="A63" s="590" t="s">
        <v>870</v>
      </c>
      <c r="B63" s="594" t="s">
        <v>4</v>
      </c>
      <c r="C63" s="726">
        <v>80</v>
      </c>
      <c r="D63" s="710"/>
      <c r="E63" s="711"/>
      <c r="F63" s="704"/>
      <c r="G63" s="705"/>
      <c r="H63" s="705"/>
      <c r="I63" s="705"/>
      <c r="J63" s="705"/>
      <c r="K63" s="705"/>
      <c r="L63" s="705"/>
      <c r="M63" s="705"/>
      <c r="N63" s="705"/>
      <c r="O63" s="705"/>
      <c r="P63" s="705"/>
      <c r="Q63" s="705"/>
      <c r="R63" s="705">
        <v>80</v>
      </c>
      <c r="S63" s="705">
        <v>80</v>
      </c>
    </row>
    <row r="64" spans="1:19" s="592" customFormat="1" ht="46.2" hidden="1" customHeight="1">
      <c r="A64" s="743" t="s">
        <v>868</v>
      </c>
      <c r="B64" s="750"/>
      <c r="C64" s="745"/>
      <c r="D64" s="746"/>
      <c r="E64" s="747"/>
      <c r="F64" s="783"/>
      <c r="G64" s="748"/>
      <c r="H64" s="748"/>
      <c r="I64" s="748"/>
      <c r="J64" s="748"/>
      <c r="K64" s="748"/>
      <c r="L64" s="748"/>
      <c r="M64" s="748"/>
      <c r="N64" s="749"/>
      <c r="O64" s="749"/>
      <c r="P64" s="749"/>
      <c r="Q64" s="749"/>
      <c r="R64" s="749"/>
      <c r="S64" s="749"/>
    </row>
    <row r="65" spans="1:19" s="592" customFormat="1" ht="27" hidden="1">
      <c r="A65" s="712" t="s">
        <v>877</v>
      </c>
      <c r="B65" s="584"/>
      <c r="C65" s="690"/>
      <c r="D65" s="710"/>
      <c r="E65" s="711"/>
      <c r="F65" s="704"/>
      <c r="G65" s="705"/>
      <c r="H65" s="705"/>
      <c r="I65" s="705"/>
      <c r="J65" s="705"/>
      <c r="K65" s="705"/>
      <c r="L65" s="705"/>
      <c r="M65" s="705"/>
      <c r="N65" s="705"/>
      <c r="O65" s="705"/>
      <c r="P65" s="705"/>
      <c r="Q65" s="709"/>
      <c r="R65" s="705"/>
      <c r="S65" s="705"/>
    </row>
    <row r="66" spans="1:19" s="592" customFormat="1" ht="49.2" hidden="1">
      <c r="A66" s="590" t="s">
        <v>869</v>
      </c>
      <c r="B66" s="596" t="s">
        <v>18</v>
      </c>
      <c r="C66" s="721" t="s">
        <v>460</v>
      </c>
      <c r="D66" s="710"/>
      <c r="E66" s="720" t="s">
        <v>804</v>
      </c>
      <c r="F66" s="704"/>
      <c r="G66" s="709" t="s">
        <v>804</v>
      </c>
      <c r="H66" s="705"/>
      <c r="I66" s="705"/>
      <c r="J66" s="705">
        <v>1</v>
      </c>
      <c r="K66" s="705">
        <v>1</v>
      </c>
      <c r="L66" s="705"/>
      <c r="M66" s="705"/>
      <c r="N66" s="705"/>
      <c r="O66" s="705"/>
      <c r="P66" s="705"/>
      <c r="Q66" s="705"/>
      <c r="R66" s="705"/>
      <c r="S66" s="705"/>
    </row>
    <row r="67" spans="1:19" s="565" customFormat="1" ht="48.6" hidden="1" customHeight="1">
      <c r="A67" s="572" t="s">
        <v>408</v>
      </c>
      <c r="B67" s="573"/>
      <c r="C67" s="673"/>
      <c r="D67" s="674"/>
      <c r="E67" s="573"/>
      <c r="F67" s="774"/>
      <c r="G67" s="675"/>
      <c r="H67" s="675"/>
      <c r="I67" s="675"/>
      <c r="J67" s="675"/>
      <c r="K67" s="675"/>
      <c r="L67" s="675"/>
      <c r="M67" s="675"/>
      <c r="N67" s="676"/>
      <c r="O67" s="676"/>
      <c r="P67" s="676"/>
      <c r="Q67" s="676"/>
      <c r="R67" s="676"/>
      <c r="S67" s="676"/>
    </row>
    <row r="68" spans="1:19" s="565" customFormat="1" ht="67.2" hidden="1" customHeight="1">
      <c r="A68" s="575" t="s">
        <v>862</v>
      </c>
      <c r="B68" s="677"/>
      <c r="C68" s="678"/>
      <c r="D68" s="679"/>
      <c r="E68" s="576"/>
      <c r="F68" s="775"/>
      <c r="G68" s="680"/>
      <c r="H68" s="680"/>
      <c r="I68" s="680"/>
      <c r="J68" s="680"/>
      <c r="K68" s="680"/>
      <c r="L68" s="680"/>
      <c r="M68" s="680"/>
      <c r="N68" s="681"/>
      <c r="O68" s="681"/>
      <c r="P68" s="681"/>
      <c r="Q68" s="681"/>
      <c r="R68" s="681"/>
      <c r="S68" s="681"/>
    </row>
    <row r="69" spans="1:19" s="565" customFormat="1" ht="46.2" hidden="1" customHeight="1">
      <c r="A69" s="603" t="s">
        <v>879</v>
      </c>
      <c r="B69" s="604"/>
      <c r="C69" s="751"/>
      <c r="D69" s="605"/>
      <c r="E69" s="605"/>
      <c r="F69" s="759"/>
      <c r="G69" s="752"/>
      <c r="H69" s="752"/>
      <c r="I69" s="752"/>
      <c r="J69" s="752"/>
      <c r="K69" s="752"/>
      <c r="L69" s="752"/>
      <c r="M69" s="752"/>
      <c r="N69" s="753"/>
      <c r="O69" s="753"/>
      <c r="P69" s="753"/>
      <c r="Q69" s="753"/>
      <c r="R69" s="753"/>
      <c r="S69" s="753"/>
    </row>
    <row r="70" spans="1:19" s="565" customFormat="1" ht="27" hidden="1">
      <c r="A70" s="583" t="s">
        <v>877</v>
      </c>
      <c r="B70" s="584"/>
      <c r="C70" s="690"/>
      <c r="D70" s="691"/>
      <c r="E70" s="692"/>
      <c r="F70" s="758"/>
      <c r="G70" s="693"/>
      <c r="H70" s="693"/>
      <c r="I70" s="693"/>
      <c r="J70" s="693"/>
      <c r="K70" s="693"/>
      <c r="L70" s="693"/>
      <c r="M70" s="693"/>
      <c r="N70" s="693"/>
      <c r="O70" s="693"/>
      <c r="P70" s="693"/>
      <c r="Q70" s="709"/>
      <c r="R70" s="693"/>
      <c r="S70" s="693"/>
    </row>
    <row r="71" spans="1:19" s="565" customFormat="1" ht="27" hidden="1">
      <c r="A71" s="586" t="s">
        <v>493</v>
      </c>
      <c r="B71" s="584" t="s">
        <v>12</v>
      </c>
      <c r="C71" s="690" t="s">
        <v>827</v>
      </c>
      <c r="D71" s="710"/>
      <c r="E71" s="711"/>
      <c r="F71" s="704"/>
      <c r="G71" s="705"/>
      <c r="H71" s="705"/>
      <c r="I71" s="733" t="s">
        <v>640</v>
      </c>
      <c r="J71" s="705"/>
      <c r="K71" s="733" t="s">
        <v>640</v>
      </c>
      <c r="L71" s="705"/>
      <c r="M71" s="705"/>
      <c r="N71" s="705"/>
      <c r="O71" s="705"/>
      <c r="P71" s="705"/>
      <c r="Q71" s="709"/>
      <c r="R71" s="693">
        <v>80</v>
      </c>
      <c r="S71" s="693">
        <v>80</v>
      </c>
    </row>
    <row r="72" spans="1:19" s="565" customFormat="1" ht="27" hidden="1">
      <c r="A72" s="586" t="s">
        <v>494</v>
      </c>
      <c r="B72" s="584" t="s">
        <v>8</v>
      </c>
      <c r="C72" s="690">
        <v>60</v>
      </c>
      <c r="D72" s="691"/>
      <c r="E72" s="692"/>
      <c r="F72" s="758"/>
      <c r="G72" s="693"/>
      <c r="H72" s="693"/>
      <c r="I72" s="693"/>
      <c r="J72" s="693"/>
      <c r="K72" s="693"/>
      <c r="L72" s="693"/>
      <c r="M72" s="693"/>
      <c r="N72" s="693"/>
      <c r="O72" s="693"/>
      <c r="P72" s="693"/>
      <c r="Q72" s="709"/>
      <c r="R72" s="693">
        <v>60</v>
      </c>
      <c r="S72" s="693">
        <v>60</v>
      </c>
    </row>
    <row r="73" spans="1:19" s="565" customFormat="1" ht="27" hidden="1">
      <c r="A73" s="583" t="s">
        <v>878</v>
      </c>
      <c r="B73" s="584"/>
      <c r="C73" s="690"/>
      <c r="D73" s="691"/>
      <c r="E73" s="692"/>
      <c r="F73" s="758"/>
      <c r="G73" s="693"/>
      <c r="H73" s="693"/>
      <c r="I73" s="693"/>
      <c r="J73" s="693"/>
      <c r="K73" s="693"/>
      <c r="L73" s="693"/>
      <c r="M73" s="693"/>
      <c r="N73" s="693"/>
      <c r="O73" s="693"/>
      <c r="P73" s="693"/>
      <c r="Q73" s="709"/>
      <c r="R73" s="693"/>
      <c r="S73" s="693"/>
    </row>
    <row r="74" spans="1:19" s="565" customFormat="1" ht="27" hidden="1">
      <c r="A74" s="586" t="s">
        <v>987</v>
      </c>
      <c r="B74" s="584" t="s">
        <v>4</v>
      </c>
      <c r="C74" s="690">
        <v>5</v>
      </c>
      <c r="D74" s="691"/>
      <c r="E74" s="692"/>
      <c r="F74" s="758"/>
      <c r="G74" s="693"/>
      <c r="H74" s="693"/>
      <c r="I74" s="693"/>
      <c r="J74" s="693"/>
      <c r="K74" s="693"/>
      <c r="L74" s="693"/>
      <c r="M74" s="693"/>
      <c r="N74" s="693"/>
      <c r="O74" s="693"/>
      <c r="P74" s="693"/>
      <c r="Q74" s="709"/>
      <c r="R74" s="693">
        <v>5</v>
      </c>
      <c r="S74" s="693">
        <v>5</v>
      </c>
    </row>
    <row r="75" spans="1:19" s="565" customFormat="1" ht="46.2" hidden="1" customHeight="1">
      <c r="A75" s="606" t="s">
        <v>892</v>
      </c>
      <c r="B75" s="607"/>
      <c r="C75" s="608"/>
      <c r="D75" s="609"/>
      <c r="E75" s="609"/>
      <c r="F75" s="784"/>
      <c r="G75" s="754"/>
      <c r="H75" s="754"/>
      <c r="I75" s="754"/>
      <c r="J75" s="754"/>
      <c r="K75" s="754"/>
      <c r="L75" s="754"/>
      <c r="M75" s="754"/>
      <c r="N75" s="755"/>
      <c r="O75" s="755"/>
      <c r="P75" s="755"/>
      <c r="Q75" s="755"/>
      <c r="R75" s="755"/>
      <c r="S75" s="755"/>
    </row>
    <row r="76" spans="1:19" s="565" customFormat="1" ht="27" hidden="1">
      <c r="A76" s="583" t="s">
        <v>877</v>
      </c>
      <c r="B76" s="584"/>
      <c r="C76" s="690"/>
      <c r="D76" s="691"/>
      <c r="E76" s="692"/>
      <c r="F76" s="758"/>
      <c r="G76" s="693"/>
      <c r="H76" s="693"/>
      <c r="I76" s="693"/>
      <c r="J76" s="693"/>
      <c r="K76" s="693"/>
      <c r="L76" s="693"/>
      <c r="M76" s="693"/>
      <c r="N76" s="693"/>
      <c r="O76" s="693"/>
      <c r="P76" s="693"/>
      <c r="Q76" s="709"/>
      <c r="R76" s="693"/>
      <c r="S76" s="693"/>
    </row>
    <row r="77" spans="1:19" s="565" customFormat="1" ht="49.2" hidden="1">
      <c r="A77" s="586" t="s">
        <v>495</v>
      </c>
      <c r="B77" s="610" t="s">
        <v>12</v>
      </c>
      <c r="C77" s="756" t="s">
        <v>961</v>
      </c>
      <c r="D77" s="691"/>
      <c r="E77" s="692"/>
      <c r="F77" s="758" t="s">
        <v>824</v>
      </c>
      <c r="G77" s="693" t="s">
        <v>824</v>
      </c>
      <c r="H77" s="693"/>
      <c r="I77" s="733" t="s">
        <v>828</v>
      </c>
      <c r="J77" s="693">
        <v>350</v>
      </c>
      <c r="K77" s="693" t="s">
        <v>988</v>
      </c>
      <c r="L77" s="693"/>
      <c r="M77" s="693"/>
      <c r="N77" s="733" t="s">
        <v>371</v>
      </c>
      <c r="O77" s="733" t="s">
        <v>960</v>
      </c>
      <c r="P77" s="693"/>
      <c r="Q77" s="693"/>
      <c r="R77" s="693"/>
      <c r="S77" s="733"/>
    </row>
    <row r="78" spans="1:19" s="565" customFormat="1" ht="27" hidden="1">
      <c r="A78" s="586" t="s">
        <v>496</v>
      </c>
      <c r="B78" s="584" t="s">
        <v>12</v>
      </c>
      <c r="C78" s="690" t="s">
        <v>830</v>
      </c>
      <c r="D78" s="691"/>
      <c r="E78" s="692"/>
      <c r="F78" s="758"/>
      <c r="G78" s="693"/>
      <c r="H78" s="693"/>
      <c r="I78" s="733" t="s">
        <v>829</v>
      </c>
      <c r="J78" s="693">
        <v>30</v>
      </c>
      <c r="K78" s="693" t="s">
        <v>989</v>
      </c>
      <c r="L78" s="693"/>
      <c r="M78" s="693"/>
      <c r="N78" s="693"/>
      <c r="O78" s="693"/>
      <c r="P78" s="693"/>
      <c r="Q78" s="709"/>
      <c r="R78" s="693">
        <v>50</v>
      </c>
      <c r="S78" s="693">
        <v>50</v>
      </c>
    </row>
    <row r="79" spans="1:19" s="565" customFormat="1" ht="49.2" hidden="1">
      <c r="A79" s="586" t="s">
        <v>497</v>
      </c>
      <c r="B79" s="584" t="s">
        <v>12</v>
      </c>
      <c r="C79" s="690">
        <v>5</v>
      </c>
      <c r="D79" s="691"/>
      <c r="E79" s="692"/>
      <c r="F79" s="758"/>
      <c r="G79" s="693"/>
      <c r="H79" s="693"/>
      <c r="I79" s="693"/>
      <c r="J79" s="693"/>
      <c r="K79" s="693"/>
      <c r="L79" s="693"/>
      <c r="M79" s="693"/>
      <c r="N79" s="693"/>
      <c r="O79" s="693"/>
      <c r="P79" s="693"/>
      <c r="Q79" s="709"/>
      <c r="R79" s="693">
        <v>5</v>
      </c>
      <c r="S79" s="693">
        <v>5</v>
      </c>
    </row>
    <row r="80" spans="1:19" s="565" customFormat="1" ht="27" hidden="1">
      <c r="A80" s="583" t="s">
        <v>878</v>
      </c>
      <c r="B80" s="584"/>
      <c r="C80" s="690"/>
      <c r="D80" s="691"/>
      <c r="E80" s="692"/>
      <c r="F80" s="758"/>
      <c r="G80" s="693"/>
      <c r="H80" s="693"/>
      <c r="I80" s="693"/>
      <c r="J80" s="693"/>
      <c r="K80" s="693"/>
      <c r="L80" s="693"/>
      <c r="M80" s="693"/>
      <c r="N80" s="693"/>
      <c r="O80" s="693"/>
      <c r="P80" s="693"/>
      <c r="Q80" s="709"/>
      <c r="R80" s="693"/>
      <c r="S80" s="693"/>
    </row>
    <row r="81" spans="1:19" s="565" customFormat="1" ht="49.2" hidden="1">
      <c r="A81" s="586" t="s">
        <v>870</v>
      </c>
      <c r="B81" s="584" t="s">
        <v>4</v>
      </c>
      <c r="C81" s="690">
        <v>80</v>
      </c>
      <c r="D81" s="757"/>
      <c r="E81" s="758"/>
      <c r="F81" s="758"/>
      <c r="G81" s="693"/>
      <c r="H81" s="693"/>
      <c r="I81" s="693"/>
      <c r="J81" s="693"/>
      <c r="K81" s="693"/>
      <c r="L81" s="693"/>
      <c r="M81" s="693"/>
      <c r="N81" s="693"/>
      <c r="O81" s="693"/>
      <c r="P81" s="693"/>
      <c r="Q81" s="709"/>
      <c r="R81" s="693">
        <v>80</v>
      </c>
      <c r="S81" s="693">
        <v>80</v>
      </c>
    </row>
    <row r="82" spans="1:19" s="565" customFormat="1" ht="67.2" hidden="1" customHeight="1">
      <c r="A82" s="603" t="s">
        <v>880</v>
      </c>
      <c r="B82" s="604"/>
      <c r="C82" s="751"/>
      <c r="D82" s="605"/>
      <c r="E82" s="605"/>
      <c r="F82" s="759"/>
      <c r="G82" s="752"/>
      <c r="H82" s="752"/>
      <c r="I82" s="752"/>
      <c r="J82" s="752"/>
      <c r="K82" s="752"/>
      <c r="L82" s="752"/>
      <c r="M82" s="752"/>
      <c r="N82" s="753"/>
      <c r="O82" s="753"/>
      <c r="P82" s="753"/>
      <c r="Q82" s="753"/>
      <c r="R82" s="753"/>
      <c r="S82" s="753"/>
    </row>
    <row r="83" spans="1:19" s="565" customFormat="1" ht="27" hidden="1">
      <c r="A83" s="583" t="s">
        <v>877</v>
      </c>
      <c r="B83" s="584"/>
      <c r="C83" s="690"/>
      <c r="D83" s="691"/>
      <c r="E83" s="692"/>
      <c r="F83" s="758"/>
      <c r="G83" s="693"/>
      <c r="H83" s="693"/>
      <c r="I83" s="693"/>
      <c r="J83" s="693"/>
      <c r="K83" s="693"/>
      <c r="L83" s="693"/>
      <c r="M83" s="693"/>
      <c r="N83" s="693"/>
      <c r="O83" s="693"/>
      <c r="P83" s="693"/>
      <c r="Q83" s="709"/>
      <c r="R83" s="693"/>
      <c r="S83" s="693"/>
    </row>
    <row r="84" spans="1:19" s="565" customFormat="1" ht="21" hidden="1" customHeight="1">
      <c r="A84" s="586" t="s">
        <v>489</v>
      </c>
      <c r="B84" s="584" t="s">
        <v>21</v>
      </c>
      <c r="C84" s="690">
        <v>6</v>
      </c>
      <c r="D84" s="691"/>
      <c r="E84" s="692"/>
      <c r="F84" s="758"/>
      <c r="G84" s="693"/>
      <c r="H84" s="693"/>
      <c r="I84" s="693"/>
      <c r="J84" s="693"/>
      <c r="K84" s="693"/>
      <c r="L84" s="693"/>
      <c r="M84" s="693"/>
      <c r="N84" s="693"/>
      <c r="O84" s="693"/>
      <c r="P84" s="693"/>
      <c r="Q84" s="693"/>
      <c r="R84" s="705">
        <v>6</v>
      </c>
      <c r="S84" s="693">
        <v>6</v>
      </c>
    </row>
    <row r="85" spans="1:19" s="565" customFormat="1" ht="68.400000000000006" hidden="1" customHeight="1">
      <c r="A85" s="606" t="s">
        <v>891</v>
      </c>
      <c r="B85" s="607"/>
      <c r="C85" s="608"/>
      <c r="D85" s="609"/>
      <c r="E85" s="609"/>
      <c r="F85" s="784"/>
      <c r="G85" s="754"/>
      <c r="H85" s="754"/>
      <c r="I85" s="754"/>
      <c r="J85" s="754"/>
      <c r="K85" s="754"/>
      <c r="L85" s="754"/>
      <c r="M85" s="754"/>
      <c r="N85" s="755"/>
      <c r="O85" s="755"/>
      <c r="P85" s="755"/>
      <c r="Q85" s="755"/>
      <c r="R85" s="755"/>
      <c r="S85" s="755"/>
    </row>
    <row r="86" spans="1:19" s="565" customFormat="1" ht="27" hidden="1">
      <c r="A86" s="583" t="s">
        <v>877</v>
      </c>
      <c r="B86" s="584"/>
      <c r="C86" s="690"/>
      <c r="D86" s="691"/>
      <c r="E86" s="692"/>
      <c r="F86" s="758"/>
      <c r="G86" s="693"/>
      <c r="H86" s="693"/>
      <c r="I86" s="693"/>
      <c r="J86" s="693"/>
      <c r="K86" s="693"/>
      <c r="L86" s="693"/>
      <c r="M86" s="693"/>
      <c r="N86" s="693"/>
      <c r="O86" s="693"/>
      <c r="P86" s="693"/>
      <c r="Q86" s="709"/>
      <c r="R86" s="693"/>
      <c r="S86" s="693"/>
    </row>
    <row r="87" spans="1:19" s="565" customFormat="1" ht="43.95" hidden="1" customHeight="1">
      <c r="A87" s="586" t="s">
        <v>872</v>
      </c>
      <c r="B87" s="584" t="s">
        <v>12</v>
      </c>
      <c r="C87" s="690">
        <v>23</v>
      </c>
      <c r="D87" s="691"/>
      <c r="E87" s="692"/>
      <c r="F87" s="758"/>
      <c r="G87" s="693"/>
      <c r="H87" s="693"/>
      <c r="I87" s="693"/>
      <c r="J87" s="693"/>
      <c r="K87" s="693"/>
      <c r="L87" s="693"/>
      <c r="M87" s="693"/>
      <c r="N87" s="693"/>
      <c r="O87" s="693"/>
      <c r="P87" s="693"/>
      <c r="Q87" s="693"/>
      <c r="R87" s="705">
        <v>23</v>
      </c>
      <c r="S87" s="693">
        <v>23</v>
      </c>
    </row>
    <row r="88" spans="1:19" s="565" customFormat="1" ht="48.6" hidden="1" customHeight="1">
      <c r="A88" s="572" t="s">
        <v>873</v>
      </c>
      <c r="B88" s="573"/>
      <c r="C88" s="673"/>
      <c r="D88" s="674"/>
      <c r="E88" s="573"/>
      <c r="F88" s="774"/>
      <c r="G88" s="675"/>
      <c r="H88" s="675"/>
      <c r="I88" s="675"/>
      <c r="J88" s="675"/>
      <c r="K88" s="675"/>
      <c r="L88" s="675"/>
      <c r="M88" s="675"/>
      <c r="N88" s="676"/>
      <c r="O88" s="676"/>
      <c r="P88" s="676"/>
      <c r="Q88" s="676"/>
      <c r="R88" s="676"/>
      <c r="S88" s="676"/>
    </row>
    <row r="89" spans="1:19" s="565" customFormat="1" ht="67.2" hidden="1" customHeight="1">
      <c r="A89" s="575" t="s">
        <v>862</v>
      </c>
      <c r="B89" s="677"/>
      <c r="C89" s="678"/>
      <c r="D89" s="679"/>
      <c r="E89" s="576"/>
      <c r="F89" s="775"/>
      <c r="G89" s="680"/>
      <c r="H89" s="680"/>
      <c r="I89" s="680"/>
      <c r="J89" s="680"/>
      <c r="K89" s="680"/>
      <c r="L89" s="680"/>
      <c r="M89" s="680"/>
      <c r="N89" s="681"/>
      <c r="O89" s="681"/>
      <c r="P89" s="681"/>
      <c r="Q89" s="681"/>
      <c r="R89" s="681"/>
      <c r="S89" s="681"/>
    </row>
    <row r="90" spans="1:19" s="565" customFormat="1" ht="27" hidden="1">
      <c r="A90" s="583" t="s">
        <v>877</v>
      </c>
      <c r="B90" s="584"/>
      <c r="C90" s="690"/>
      <c r="D90" s="691"/>
      <c r="E90" s="692"/>
      <c r="F90" s="758"/>
      <c r="G90" s="693"/>
      <c r="H90" s="693"/>
      <c r="I90" s="693"/>
      <c r="J90" s="693"/>
      <c r="K90" s="693"/>
      <c r="L90" s="693"/>
      <c r="M90" s="693"/>
      <c r="N90" s="693"/>
      <c r="O90" s="693"/>
      <c r="P90" s="693"/>
      <c r="Q90" s="709"/>
      <c r="R90" s="693"/>
      <c r="S90" s="693"/>
    </row>
    <row r="91" spans="1:19" s="565" customFormat="1" ht="27" hidden="1">
      <c r="A91" s="586" t="s">
        <v>787</v>
      </c>
      <c r="B91" s="591" t="s">
        <v>8</v>
      </c>
      <c r="C91" s="702" t="s">
        <v>834</v>
      </c>
      <c r="D91" s="757"/>
      <c r="E91" s="758"/>
      <c r="F91" s="758"/>
      <c r="G91" s="693"/>
      <c r="H91" s="693"/>
      <c r="I91" s="733" t="s">
        <v>818</v>
      </c>
      <c r="J91" s="733" t="s">
        <v>782</v>
      </c>
      <c r="K91" s="733" t="s">
        <v>990</v>
      </c>
      <c r="L91" s="693"/>
      <c r="M91" s="733" t="s">
        <v>921</v>
      </c>
      <c r="N91" s="693"/>
      <c r="O91" s="733" t="s">
        <v>1004</v>
      </c>
      <c r="P91" s="693"/>
      <c r="Q91" s="693"/>
      <c r="R91" s="693">
        <v>25</v>
      </c>
      <c r="S91" s="693">
        <v>25</v>
      </c>
    </row>
    <row r="92" spans="1:19" s="565" customFormat="1" ht="27" hidden="1">
      <c r="A92" s="586" t="s">
        <v>788</v>
      </c>
      <c r="B92" s="584" t="s">
        <v>12</v>
      </c>
      <c r="C92" s="702" t="s">
        <v>949</v>
      </c>
      <c r="D92" s="757"/>
      <c r="E92" s="758"/>
      <c r="F92" s="758"/>
      <c r="G92" s="693"/>
      <c r="H92" s="733" t="s">
        <v>818</v>
      </c>
      <c r="I92" s="733" t="s">
        <v>818</v>
      </c>
      <c r="J92" s="733" t="s">
        <v>810</v>
      </c>
      <c r="K92" s="733" t="s">
        <v>991</v>
      </c>
      <c r="L92" s="733" t="s">
        <v>818</v>
      </c>
      <c r="M92" s="733" t="s">
        <v>818</v>
      </c>
      <c r="N92" s="693"/>
      <c r="O92" s="733" t="s">
        <v>991</v>
      </c>
      <c r="P92" s="693"/>
      <c r="Q92" s="693"/>
      <c r="R92" s="693">
        <v>50</v>
      </c>
      <c r="S92" s="693">
        <v>50</v>
      </c>
    </row>
    <row r="93" spans="1:19" s="565" customFormat="1" ht="67.2" hidden="1" customHeight="1">
      <c r="A93" s="603" t="s">
        <v>881</v>
      </c>
      <c r="B93" s="604"/>
      <c r="C93" s="751"/>
      <c r="D93" s="605"/>
      <c r="E93" s="605"/>
      <c r="F93" s="759"/>
      <c r="G93" s="752"/>
      <c r="H93" s="752"/>
      <c r="I93" s="752"/>
      <c r="J93" s="752"/>
      <c r="K93" s="752"/>
      <c r="L93" s="752"/>
      <c r="M93" s="752"/>
      <c r="N93" s="753"/>
      <c r="O93" s="753"/>
      <c r="P93" s="753"/>
      <c r="Q93" s="753"/>
      <c r="R93" s="753"/>
      <c r="S93" s="753"/>
    </row>
    <row r="94" spans="1:19" s="565" customFormat="1" ht="27" hidden="1">
      <c r="A94" s="583" t="s">
        <v>877</v>
      </c>
      <c r="B94" s="584"/>
      <c r="C94" s="690"/>
      <c r="D94" s="691"/>
      <c r="E94" s="692"/>
      <c r="F94" s="758"/>
      <c r="G94" s="693"/>
      <c r="H94" s="693"/>
      <c r="I94" s="693"/>
      <c r="J94" s="693"/>
      <c r="K94" s="693"/>
      <c r="L94" s="693"/>
      <c r="M94" s="693"/>
      <c r="N94" s="693"/>
      <c r="O94" s="693"/>
      <c r="P94" s="693"/>
      <c r="Q94" s="709"/>
      <c r="R94" s="693"/>
      <c r="S94" s="693"/>
    </row>
    <row r="95" spans="1:19" s="565" customFormat="1" ht="27" hidden="1">
      <c r="A95" s="586" t="s">
        <v>499</v>
      </c>
      <c r="B95" s="584" t="s">
        <v>29</v>
      </c>
      <c r="C95" s="760" t="s">
        <v>728</v>
      </c>
      <c r="D95" s="691"/>
      <c r="E95" s="692"/>
      <c r="F95" s="758">
        <v>6</v>
      </c>
      <c r="G95" s="693">
        <v>6</v>
      </c>
      <c r="H95" s="693"/>
      <c r="I95" s="733" t="s">
        <v>727</v>
      </c>
      <c r="J95" s="693"/>
      <c r="K95" s="733" t="s">
        <v>727</v>
      </c>
      <c r="L95" s="693"/>
      <c r="M95" s="693"/>
      <c r="N95" s="693"/>
      <c r="O95" s="693"/>
      <c r="P95" s="693"/>
      <c r="Q95" s="693"/>
      <c r="R95" s="693"/>
      <c r="S95" s="693"/>
    </row>
    <row r="96" spans="1:19" s="565" customFormat="1" ht="49.2" hidden="1">
      <c r="A96" s="586" t="s">
        <v>500</v>
      </c>
      <c r="B96" s="584" t="s">
        <v>7</v>
      </c>
      <c r="C96" s="690">
        <v>1</v>
      </c>
      <c r="D96" s="691"/>
      <c r="E96" s="692"/>
      <c r="F96" s="758"/>
      <c r="G96" s="693"/>
      <c r="H96" s="693"/>
      <c r="I96" s="693"/>
      <c r="J96" s="693"/>
      <c r="K96" s="693"/>
      <c r="L96" s="693"/>
      <c r="M96" s="693"/>
      <c r="N96" s="693"/>
      <c r="O96" s="693"/>
      <c r="P96" s="693"/>
      <c r="Q96" s="709"/>
      <c r="R96" s="693">
        <v>1</v>
      </c>
      <c r="S96" s="693">
        <v>1</v>
      </c>
    </row>
    <row r="97" spans="1:19" s="565" customFormat="1" ht="49.2" hidden="1">
      <c r="A97" s="586" t="s">
        <v>501</v>
      </c>
      <c r="B97" s="584" t="s">
        <v>33</v>
      </c>
      <c r="C97" s="690" t="s">
        <v>728</v>
      </c>
      <c r="D97" s="691"/>
      <c r="E97" s="692"/>
      <c r="F97" s="758"/>
      <c r="G97" s="693"/>
      <c r="H97" s="693"/>
      <c r="I97" s="693"/>
      <c r="J97" s="693"/>
      <c r="K97" s="693"/>
      <c r="L97" s="693"/>
      <c r="M97" s="693"/>
      <c r="N97" s="693">
        <v>6</v>
      </c>
      <c r="O97" s="693">
        <v>6</v>
      </c>
      <c r="P97" s="693"/>
      <c r="Q97" s="693"/>
      <c r="R97" s="693"/>
      <c r="S97" s="693"/>
    </row>
    <row r="98" spans="1:19" s="565" customFormat="1" ht="28.2" hidden="1" customHeight="1">
      <c r="A98" s="586" t="s">
        <v>504</v>
      </c>
      <c r="B98" s="584" t="s">
        <v>12</v>
      </c>
      <c r="C98" s="690" t="s">
        <v>856</v>
      </c>
      <c r="D98" s="691"/>
      <c r="E98" s="692"/>
      <c r="F98" s="758"/>
      <c r="G98" s="693"/>
      <c r="H98" s="693"/>
      <c r="I98" s="693"/>
      <c r="J98" s="693"/>
      <c r="K98" s="693"/>
      <c r="L98" s="733" t="s">
        <v>855</v>
      </c>
      <c r="M98" s="733"/>
      <c r="N98" s="693">
        <v>300</v>
      </c>
      <c r="O98" s="693" t="s">
        <v>856</v>
      </c>
      <c r="P98" s="693"/>
      <c r="Q98" s="693"/>
      <c r="R98" s="693"/>
      <c r="S98" s="693"/>
    </row>
    <row r="99" spans="1:19" s="565" customFormat="1" ht="27" hidden="1">
      <c r="A99" s="583" t="s">
        <v>878</v>
      </c>
      <c r="B99" s="584"/>
      <c r="C99" s="690"/>
      <c r="D99" s="691"/>
      <c r="E99" s="692"/>
      <c r="F99" s="758"/>
      <c r="G99" s="693"/>
      <c r="H99" s="693"/>
      <c r="I99" s="693"/>
      <c r="J99" s="693"/>
      <c r="K99" s="693"/>
      <c r="L99" s="693"/>
      <c r="M99" s="693"/>
      <c r="N99" s="693"/>
      <c r="O99" s="693"/>
      <c r="P99" s="693"/>
      <c r="Q99" s="709"/>
      <c r="R99" s="693"/>
      <c r="S99" s="693"/>
    </row>
    <row r="100" spans="1:19" s="565" customFormat="1" ht="49.2" hidden="1">
      <c r="A100" s="586" t="s">
        <v>505</v>
      </c>
      <c r="B100" s="584" t="s">
        <v>4</v>
      </c>
      <c r="C100" s="690">
        <v>80</v>
      </c>
      <c r="D100" s="691"/>
      <c r="E100" s="692"/>
      <c r="F100" s="758"/>
      <c r="G100" s="693"/>
      <c r="H100" s="693"/>
      <c r="I100" s="693"/>
      <c r="J100" s="693"/>
      <c r="K100" s="693"/>
      <c r="L100" s="693"/>
      <c r="M100" s="693"/>
      <c r="N100" s="693"/>
      <c r="O100" s="693"/>
      <c r="P100" s="693"/>
      <c r="Q100" s="709"/>
      <c r="R100" s="693">
        <v>80</v>
      </c>
      <c r="S100" s="693">
        <v>80</v>
      </c>
    </row>
    <row r="101" spans="1:19" s="614" customFormat="1" ht="30" hidden="1" customHeight="1">
      <c r="A101" s="611" t="s">
        <v>889</v>
      </c>
      <c r="B101" s="612"/>
      <c r="C101" s="761"/>
      <c r="D101" s="762"/>
      <c r="E101" s="763"/>
      <c r="F101" s="785"/>
      <c r="G101" s="764"/>
      <c r="H101" s="764"/>
      <c r="I101" s="764"/>
      <c r="J101" s="764"/>
      <c r="K101" s="764"/>
      <c r="L101" s="764"/>
      <c r="M101" s="764"/>
      <c r="N101" s="764"/>
      <c r="O101" s="764"/>
      <c r="P101" s="764"/>
      <c r="Q101" s="764"/>
      <c r="R101" s="764"/>
      <c r="S101" s="764"/>
    </row>
    <row r="102" spans="1:19" s="565" customFormat="1" ht="27" hidden="1">
      <c r="A102" s="583" t="s">
        <v>877</v>
      </c>
      <c r="B102" s="584"/>
      <c r="C102" s="690"/>
      <c r="D102" s="691"/>
      <c r="E102" s="692"/>
      <c r="F102" s="758"/>
      <c r="G102" s="693"/>
      <c r="H102" s="693"/>
      <c r="I102" s="693"/>
      <c r="J102" s="693"/>
      <c r="K102" s="693"/>
      <c r="L102" s="693"/>
      <c r="M102" s="693"/>
      <c r="N102" s="693"/>
      <c r="O102" s="693"/>
      <c r="P102" s="693"/>
      <c r="Q102" s="709"/>
      <c r="R102" s="693"/>
      <c r="S102" s="693"/>
    </row>
    <row r="103" spans="1:19" s="565" customFormat="1" ht="41.4" hidden="1" customHeight="1">
      <c r="A103" s="590" t="s">
        <v>506</v>
      </c>
      <c r="B103" s="584" t="s">
        <v>12</v>
      </c>
      <c r="C103" s="702" t="s">
        <v>950</v>
      </c>
      <c r="D103" s="691"/>
      <c r="E103" s="692"/>
      <c r="F103" s="758"/>
      <c r="G103" s="693"/>
      <c r="H103" s="693"/>
      <c r="I103" s="693"/>
      <c r="J103" s="693"/>
      <c r="K103" s="693"/>
      <c r="L103" s="693"/>
      <c r="M103" s="693"/>
      <c r="N103" s="733" t="s">
        <v>356</v>
      </c>
      <c r="O103" s="733" t="s">
        <v>950</v>
      </c>
      <c r="P103" s="733"/>
      <c r="Q103" s="693"/>
      <c r="R103" s="733"/>
      <c r="S103" s="733"/>
    </row>
    <row r="104" spans="1:19" s="565" customFormat="1" ht="49.2" hidden="1">
      <c r="A104" s="611" t="s">
        <v>890</v>
      </c>
      <c r="B104" s="612"/>
      <c r="C104" s="761"/>
      <c r="D104" s="765"/>
      <c r="E104" s="766"/>
      <c r="F104" s="784"/>
      <c r="G104" s="754"/>
      <c r="H104" s="754"/>
      <c r="I104" s="754"/>
      <c r="J104" s="754"/>
      <c r="K104" s="754"/>
      <c r="L104" s="754"/>
      <c r="M104" s="754"/>
      <c r="N104" s="754"/>
      <c r="O104" s="754"/>
      <c r="P104" s="754"/>
      <c r="Q104" s="754"/>
      <c r="R104" s="754"/>
      <c r="S104" s="754"/>
    </row>
    <row r="105" spans="1:19" s="565" customFormat="1" ht="27" hidden="1">
      <c r="A105" s="583" t="s">
        <v>877</v>
      </c>
      <c r="B105" s="584"/>
      <c r="C105" s="690"/>
      <c r="D105" s="691"/>
      <c r="E105" s="692"/>
      <c r="F105" s="758"/>
      <c r="G105" s="693"/>
      <c r="H105" s="693"/>
      <c r="I105" s="693"/>
      <c r="J105" s="693"/>
      <c r="K105" s="693"/>
      <c r="L105" s="693"/>
      <c r="M105" s="693"/>
      <c r="N105" s="693"/>
      <c r="O105" s="693"/>
      <c r="P105" s="693"/>
      <c r="Q105" s="709"/>
      <c r="R105" s="693"/>
      <c r="S105" s="693"/>
    </row>
    <row r="106" spans="1:19" s="565" customFormat="1" ht="49.2" hidden="1">
      <c r="A106" s="586" t="s">
        <v>876</v>
      </c>
      <c r="B106" s="767" t="s">
        <v>6</v>
      </c>
      <c r="C106" s="768" t="s">
        <v>952</v>
      </c>
      <c r="D106" s="698" t="s">
        <v>819</v>
      </c>
      <c r="E106" s="698" t="s">
        <v>819</v>
      </c>
      <c r="F106" s="781" t="s">
        <v>819</v>
      </c>
      <c r="G106" s="733" t="s">
        <v>922</v>
      </c>
      <c r="H106" s="733" t="s">
        <v>842</v>
      </c>
      <c r="I106" s="733" t="s">
        <v>842</v>
      </c>
      <c r="J106" s="733" t="s">
        <v>848</v>
      </c>
      <c r="K106" s="733" t="s">
        <v>992</v>
      </c>
      <c r="L106" s="733" t="s">
        <v>857</v>
      </c>
      <c r="M106" s="733" t="s">
        <v>922</v>
      </c>
      <c r="N106" s="733"/>
      <c r="O106" s="733" t="s">
        <v>1005</v>
      </c>
      <c r="P106" s="733"/>
      <c r="Q106" s="733"/>
      <c r="R106" s="733" t="s">
        <v>789</v>
      </c>
      <c r="S106" s="733" t="s">
        <v>789</v>
      </c>
    </row>
    <row r="107" spans="1:19" s="565" customFormat="1" ht="28.95" hidden="1" customHeight="1">
      <c r="A107" s="603" t="s">
        <v>893</v>
      </c>
      <c r="B107" s="604"/>
      <c r="C107" s="751"/>
      <c r="D107" s="605"/>
      <c r="E107" s="605"/>
      <c r="F107" s="759"/>
      <c r="G107" s="752"/>
      <c r="H107" s="752"/>
      <c r="I107" s="752"/>
      <c r="J107" s="752"/>
      <c r="K107" s="752"/>
      <c r="L107" s="752"/>
      <c r="M107" s="752"/>
      <c r="N107" s="753"/>
      <c r="O107" s="753"/>
      <c r="P107" s="753"/>
      <c r="Q107" s="753"/>
      <c r="R107" s="753"/>
      <c r="S107" s="753"/>
    </row>
    <row r="108" spans="1:19" s="565" customFormat="1" ht="27" hidden="1">
      <c r="A108" s="583" t="s">
        <v>878</v>
      </c>
      <c r="B108" s="584"/>
      <c r="C108" s="690"/>
      <c r="D108" s="691"/>
      <c r="E108" s="692"/>
      <c r="F108" s="758"/>
      <c r="G108" s="693"/>
      <c r="H108" s="693"/>
      <c r="I108" s="693"/>
      <c r="J108" s="693"/>
      <c r="K108" s="693"/>
      <c r="L108" s="693"/>
      <c r="M108" s="693"/>
      <c r="N108" s="693"/>
      <c r="O108" s="693"/>
      <c r="P108" s="693"/>
      <c r="Q108" s="709"/>
      <c r="R108" s="693"/>
      <c r="S108" s="693"/>
    </row>
    <row r="109" spans="1:19" s="565" customFormat="1" ht="67.95" hidden="1" customHeight="1">
      <c r="A109" s="586" t="s">
        <v>895</v>
      </c>
      <c r="B109" s="591" t="s">
        <v>4</v>
      </c>
      <c r="C109" s="702" t="s">
        <v>955</v>
      </c>
      <c r="D109" s="769" t="s">
        <v>792</v>
      </c>
      <c r="E109" s="769" t="s">
        <v>793</v>
      </c>
      <c r="F109" s="786" t="s">
        <v>822</v>
      </c>
      <c r="G109" s="733" t="s">
        <v>822</v>
      </c>
      <c r="H109" s="733" t="s">
        <v>823</v>
      </c>
      <c r="I109" s="733" t="s">
        <v>838</v>
      </c>
      <c r="J109" s="733" t="s">
        <v>843</v>
      </c>
      <c r="K109" s="733" t="s">
        <v>843</v>
      </c>
      <c r="L109" s="733" t="s">
        <v>850</v>
      </c>
      <c r="M109" s="733" t="s">
        <v>993</v>
      </c>
      <c r="N109" s="733"/>
      <c r="O109" s="733" t="s">
        <v>954</v>
      </c>
      <c r="P109" s="733"/>
      <c r="Q109" s="733"/>
      <c r="R109" s="693">
        <v>50</v>
      </c>
      <c r="S109" s="733" t="s">
        <v>777</v>
      </c>
    </row>
    <row r="110" spans="1:19" s="614" customFormat="1" ht="67.95" hidden="1" customHeight="1">
      <c r="A110" s="611" t="s">
        <v>901</v>
      </c>
      <c r="B110" s="612"/>
      <c r="C110" s="761"/>
      <c r="D110" s="762"/>
      <c r="E110" s="763"/>
      <c r="F110" s="785"/>
      <c r="G110" s="764"/>
      <c r="H110" s="764"/>
      <c r="I110" s="764"/>
      <c r="J110" s="764"/>
      <c r="K110" s="764"/>
      <c r="L110" s="764"/>
      <c r="M110" s="764"/>
      <c r="N110" s="764"/>
      <c r="O110" s="764"/>
      <c r="P110" s="764"/>
      <c r="Q110" s="764"/>
      <c r="R110" s="764"/>
      <c r="S110" s="764"/>
    </row>
    <row r="111" spans="1:19" s="565" customFormat="1" ht="67.2" hidden="1" customHeight="1">
      <c r="A111" s="603" t="s">
        <v>896</v>
      </c>
      <c r="B111" s="604"/>
      <c r="C111" s="751"/>
      <c r="D111" s="605"/>
      <c r="E111" s="605"/>
      <c r="F111" s="759"/>
      <c r="G111" s="752"/>
      <c r="H111" s="752"/>
      <c r="I111" s="752"/>
      <c r="J111" s="752"/>
      <c r="K111" s="752"/>
      <c r="L111" s="752"/>
      <c r="M111" s="752"/>
      <c r="N111" s="753"/>
      <c r="O111" s="753"/>
      <c r="P111" s="753"/>
      <c r="Q111" s="753"/>
      <c r="R111" s="753"/>
      <c r="S111" s="753"/>
    </row>
    <row r="112" spans="1:19" s="565" customFormat="1" ht="27" hidden="1">
      <c r="A112" s="583" t="s">
        <v>878</v>
      </c>
      <c r="B112" s="584"/>
      <c r="C112" s="690"/>
      <c r="D112" s="691"/>
      <c r="E112" s="692"/>
      <c r="F112" s="758"/>
      <c r="G112" s="693"/>
      <c r="H112" s="693"/>
      <c r="I112" s="693"/>
      <c r="J112" s="693"/>
      <c r="K112" s="693"/>
      <c r="L112" s="693"/>
      <c r="M112" s="693"/>
      <c r="N112" s="693"/>
      <c r="O112" s="693"/>
      <c r="P112" s="693"/>
      <c r="Q112" s="709"/>
      <c r="R112" s="693"/>
      <c r="S112" s="693"/>
    </row>
    <row r="113" spans="1:19" s="565" customFormat="1" ht="73.8" hidden="1">
      <c r="A113" s="586" t="s">
        <v>894</v>
      </c>
      <c r="B113" s="584" t="s">
        <v>4</v>
      </c>
      <c r="C113" s="702" t="s">
        <v>845</v>
      </c>
      <c r="D113" s="698" t="s">
        <v>790</v>
      </c>
      <c r="E113" s="698" t="s">
        <v>791</v>
      </c>
      <c r="F113" s="781" t="s">
        <v>820</v>
      </c>
      <c r="G113" s="733" t="s">
        <v>820</v>
      </c>
      <c r="H113" s="733" t="s">
        <v>821</v>
      </c>
      <c r="I113" s="733" t="s">
        <v>837</v>
      </c>
      <c r="J113" s="733" t="s">
        <v>844</v>
      </c>
      <c r="K113" s="733" t="s">
        <v>844</v>
      </c>
      <c r="L113" s="733" t="s">
        <v>844</v>
      </c>
      <c r="M113" s="733" t="s">
        <v>844</v>
      </c>
      <c r="N113" s="788"/>
      <c r="O113" s="733" t="s">
        <v>844</v>
      </c>
      <c r="P113" s="788"/>
      <c r="Q113" s="788"/>
      <c r="R113" s="693">
        <v>49</v>
      </c>
      <c r="S113" s="693">
        <v>49</v>
      </c>
    </row>
    <row r="114" spans="1:19" s="614" customFormat="1" ht="67.95" hidden="1" customHeight="1">
      <c r="A114" s="611" t="s">
        <v>900</v>
      </c>
      <c r="B114" s="612"/>
      <c r="C114" s="761"/>
      <c r="D114" s="762"/>
      <c r="E114" s="763"/>
      <c r="F114" s="785"/>
      <c r="G114" s="764"/>
      <c r="H114" s="764"/>
      <c r="I114" s="764"/>
      <c r="J114" s="764"/>
      <c r="K114" s="764"/>
      <c r="L114" s="764"/>
      <c r="M114" s="764"/>
      <c r="N114" s="764"/>
      <c r="O114" s="764"/>
      <c r="P114" s="764"/>
      <c r="Q114" s="764"/>
      <c r="R114" s="764"/>
      <c r="S114" s="764"/>
    </row>
    <row r="115" spans="1:19" s="565" customFormat="1" ht="67.2" hidden="1" customHeight="1">
      <c r="A115" s="603" t="s">
        <v>897</v>
      </c>
      <c r="B115" s="604"/>
      <c r="C115" s="751"/>
      <c r="D115" s="605"/>
      <c r="E115" s="605"/>
      <c r="F115" s="759"/>
      <c r="G115" s="752"/>
      <c r="H115" s="752"/>
      <c r="I115" s="752"/>
      <c r="J115" s="752"/>
      <c r="K115" s="752"/>
      <c r="L115" s="752"/>
      <c r="M115" s="752"/>
      <c r="N115" s="753"/>
      <c r="O115" s="753"/>
      <c r="P115" s="753"/>
      <c r="Q115" s="753"/>
      <c r="R115" s="753"/>
      <c r="S115" s="753"/>
    </row>
    <row r="116" spans="1:19" s="565" customFormat="1" ht="27" hidden="1">
      <c r="A116" s="583" t="s">
        <v>878</v>
      </c>
      <c r="B116" s="584"/>
      <c r="C116" s="690"/>
      <c r="D116" s="691"/>
      <c r="E116" s="692"/>
      <c r="F116" s="758"/>
      <c r="G116" s="693"/>
      <c r="H116" s="693"/>
      <c r="I116" s="693"/>
      <c r="J116" s="693"/>
      <c r="K116" s="693"/>
      <c r="L116" s="693"/>
      <c r="M116" s="693"/>
      <c r="N116" s="693"/>
      <c r="O116" s="693"/>
      <c r="P116" s="693"/>
      <c r="Q116" s="709"/>
      <c r="R116" s="693"/>
      <c r="S116" s="693"/>
    </row>
    <row r="117" spans="1:19" s="565" customFormat="1" ht="66.599999999999994" hidden="1" customHeight="1">
      <c r="A117" s="615" t="s">
        <v>898</v>
      </c>
      <c r="B117" s="616" t="s">
        <v>4</v>
      </c>
      <c r="C117" s="702">
        <v>35</v>
      </c>
      <c r="D117" s="691"/>
      <c r="E117" s="692"/>
      <c r="F117" s="758"/>
      <c r="G117" s="693"/>
      <c r="H117" s="693"/>
      <c r="I117" s="693"/>
      <c r="J117" s="693"/>
      <c r="K117" s="693"/>
      <c r="L117" s="693"/>
      <c r="M117" s="693"/>
      <c r="N117" s="693"/>
      <c r="O117" s="693"/>
      <c r="P117" s="693"/>
      <c r="Q117" s="693"/>
      <c r="R117" s="693">
        <v>35</v>
      </c>
      <c r="S117" s="693">
        <v>35</v>
      </c>
    </row>
    <row r="118" spans="1:19" s="614" customFormat="1" ht="67.95" hidden="1" customHeight="1">
      <c r="A118" s="611" t="s">
        <v>899</v>
      </c>
      <c r="B118" s="612"/>
      <c r="C118" s="761"/>
      <c r="D118" s="762"/>
      <c r="E118" s="763"/>
      <c r="F118" s="785"/>
      <c r="G118" s="764"/>
      <c r="H118" s="764"/>
      <c r="I118" s="764"/>
      <c r="J118" s="764"/>
      <c r="K118" s="764"/>
      <c r="L118" s="764"/>
      <c r="M118" s="764"/>
      <c r="N118" s="764"/>
      <c r="O118" s="764"/>
      <c r="P118" s="764"/>
      <c r="Q118" s="764"/>
      <c r="R118" s="764"/>
      <c r="S118" s="764"/>
    </row>
    <row r="119" spans="1:19" s="565" customFormat="1" ht="67.2" hidden="1" customHeight="1">
      <c r="A119" s="603" t="s">
        <v>902</v>
      </c>
      <c r="B119" s="604"/>
      <c r="C119" s="751"/>
      <c r="D119" s="605"/>
      <c r="E119" s="605"/>
      <c r="F119" s="759"/>
      <c r="G119" s="752"/>
      <c r="H119" s="752"/>
      <c r="I119" s="752"/>
      <c r="J119" s="752"/>
      <c r="K119" s="752"/>
      <c r="L119" s="752"/>
      <c r="M119" s="752"/>
      <c r="N119" s="753"/>
      <c r="O119" s="753"/>
      <c r="P119" s="753"/>
      <c r="Q119" s="753"/>
      <c r="R119" s="753"/>
      <c r="S119" s="753"/>
    </row>
    <row r="120" spans="1:19" s="565" customFormat="1" ht="27" hidden="1">
      <c r="A120" s="583" t="s">
        <v>877</v>
      </c>
      <c r="B120" s="584"/>
      <c r="C120" s="690"/>
      <c r="D120" s="691"/>
      <c r="E120" s="692"/>
      <c r="F120" s="758"/>
      <c r="G120" s="693"/>
      <c r="H120" s="693"/>
      <c r="I120" s="693"/>
      <c r="J120" s="693"/>
      <c r="K120" s="693"/>
      <c r="L120" s="693"/>
      <c r="M120" s="693"/>
      <c r="N120" s="693"/>
      <c r="O120" s="693"/>
      <c r="P120" s="693"/>
      <c r="Q120" s="709"/>
      <c r="R120" s="693"/>
      <c r="S120" s="693"/>
    </row>
    <row r="121" spans="1:19" s="565" customFormat="1" ht="27" hidden="1">
      <c r="A121" s="590" t="s">
        <v>516</v>
      </c>
      <c r="B121" s="594" t="s">
        <v>8</v>
      </c>
      <c r="C121" s="726" t="s">
        <v>813</v>
      </c>
      <c r="D121" s="691"/>
      <c r="E121" s="692"/>
      <c r="F121" s="786"/>
      <c r="G121" s="733"/>
      <c r="H121" s="733" t="s">
        <v>812</v>
      </c>
      <c r="I121" s="693"/>
      <c r="J121" s="693"/>
      <c r="K121" s="733" t="s">
        <v>812</v>
      </c>
      <c r="L121" s="693"/>
      <c r="M121" s="693"/>
      <c r="N121" s="693"/>
      <c r="O121" s="693"/>
      <c r="P121" s="733"/>
      <c r="Q121" s="693"/>
      <c r="R121" s="693">
        <v>500</v>
      </c>
      <c r="S121" s="693">
        <v>500</v>
      </c>
    </row>
    <row r="122" spans="1:19" s="565" customFormat="1" ht="27" hidden="1">
      <c r="A122" s="590" t="s">
        <v>517</v>
      </c>
      <c r="B122" s="594" t="s">
        <v>6</v>
      </c>
      <c r="C122" s="726" t="s">
        <v>815</v>
      </c>
      <c r="D122" s="691"/>
      <c r="E122" s="692"/>
      <c r="F122" s="786"/>
      <c r="G122" s="733"/>
      <c r="H122" s="733" t="s">
        <v>814</v>
      </c>
      <c r="I122" s="693"/>
      <c r="J122" s="693"/>
      <c r="K122" s="693" t="s">
        <v>814</v>
      </c>
      <c r="L122" s="693"/>
      <c r="M122" s="693"/>
      <c r="N122" s="693"/>
      <c r="O122" s="693"/>
      <c r="P122" s="733"/>
      <c r="Q122" s="693"/>
      <c r="R122" s="770">
        <v>500000</v>
      </c>
      <c r="S122" s="770">
        <v>500000</v>
      </c>
    </row>
    <row r="123" spans="1:19" s="565" customFormat="1" ht="27" hidden="1">
      <c r="A123" s="586" t="s">
        <v>519</v>
      </c>
      <c r="B123" s="591" t="s">
        <v>65</v>
      </c>
      <c r="C123" s="726">
        <v>50</v>
      </c>
      <c r="D123" s="691"/>
      <c r="E123" s="692"/>
      <c r="F123" s="758"/>
      <c r="G123" s="693"/>
      <c r="H123" s="693"/>
      <c r="I123" s="693"/>
      <c r="J123" s="693"/>
      <c r="K123" s="693"/>
      <c r="L123" s="693"/>
      <c r="M123" s="693"/>
      <c r="N123" s="693"/>
      <c r="O123" s="693"/>
      <c r="P123" s="693"/>
      <c r="Q123" s="693"/>
      <c r="R123" s="733" t="s">
        <v>777</v>
      </c>
      <c r="S123" s="733" t="s">
        <v>777</v>
      </c>
    </row>
    <row r="124" spans="1:19" s="565" customFormat="1" ht="27" hidden="1">
      <c r="A124" s="586" t="s">
        <v>520</v>
      </c>
      <c r="B124" s="591" t="s">
        <v>13</v>
      </c>
      <c r="C124" s="702"/>
      <c r="D124" s="691"/>
      <c r="E124" s="692"/>
      <c r="F124" s="758"/>
      <c r="G124" s="693"/>
      <c r="H124" s="693"/>
      <c r="I124" s="693"/>
      <c r="J124" s="693"/>
      <c r="K124" s="693"/>
      <c r="L124" s="693"/>
      <c r="M124" s="693"/>
      <c r="N124" s="693"/>
      <c r="O124" s="693"/>
      <c r="P124" s="693"/>
      <c r="Q124" s="693"/>
      <c r="R124" s="693"/>
      <c r="S124" s="693"/>
    </row>
    <row r="125" spans="1:19" s="565" customFormat="1" ht="27" hidden="1">
      <c r="A125" s="586" t="s">
        <v>521</v>
      </c>
      <c r="B125" s="591" t="s">
        <v>13</v>
      </c>
      <c r="C125" s="618">
        <v>50</v>
      </c>
      <c r="D125" s="585"/>
      <c r="E125" s="585"/>
      <c r="F125" s="758"/>
      <c r="G125" s="693"/>
      <c r="H125" s="693"/>
      <c r="I125" s="693"/>
      <c r="J125" s="693"/>
      <c r="K125" s="693"/>
      <c r="L125" s="693"/>
      <c r="M125" s="693"/>
      <c r="N125" s="693"/>
      <c r="O125" s="693"/>
      <c r="P125" s="693"/>
      <c r="Q125" s="693"/>
      <c r="R125" s="733" t="s">
        <v>777</v>
      </c>
      <c r="S125" s="733" t="s">
        <v>777</v>
      </c>
    </row>
    <row r="126" spans="1:19" s="565" customFormat="1" ht="46.95" hidden="1" customHeight="1">
      <c r="A126" s="586" t="s">
        <v>522</v>
      </c>
      <c r="B126" s="594" t="s">
        <v>6</v>
      </c>
      <c r="C126" s="726">
        <v>5000</v>
      </c>
      <c r="D126" s="691"/>
      <c r="E126" s="692"/>
      <c r="F126" s="758"/>
      <c r="G126" s="693"/>
      <c r="H126" s="693"/>
      <c r="I126" s="693"/>
      <c r="J126" s="693"/>
      <c r="K126" s="693"/>
      <c r="L126" s="693"/>
      <c r="M126" s="693"/>
      <c r="N126" s="693"/>
      <c r="O126" s="693"/>
      <c r="P126" s="693"/>
      <c r="Q126" s="733"/>
      <c r="R126" s="770">
        <v>5000</v>
      </c>
      <c r="S126" s="770">
        <v>5000</v>
      </c>
    </row>
    <row r="127" spans="1:19" s="565" customFormat="1" ht="27" hidden="1">
      <c r="A127" s="583" t="s">
        <v>878</v>
      </c>
      <c r="B127" s="584"/>
      <c r="C127" s="690"/>
      <c r="D127" s="691"/>
      <c r="E127" s="692"/>
      <c r="F127" s="758"/>
      <c r="G127" s="693"/>
      <c r="H127" s="693"/>
      <c r="I127" s="693"/>
      <c r="J127" s="693"/>
      <c r="K127" s="693"/>
      <c r="L127" s="693"/>
      <c r="M127" s="693"/>
      <c r="N127" s="693"/>
      <c r="O127" s="693"/>
      <c r="P127" s="693"/>
      <c r="Q127" s="709"/>
      <c r="R127" s="693"/>
      <c r="S127" s="693"/>
    </row>
    <row r="128" spans="1:19" s="565" customFormat="1" ht="27" hidden="1">
      <c r="A128" s="586" t="s">
        <v>911</v>
      </c>
      <c r="B128" s="591" t="s">
        <v>4</v>
      </c>
      <c r="C128" s="729" t="s">
        <v>817</v>
      </c>
      <c r="D128" s="691"/>
      <c r="E128" s="692"/>
      <c r="F128" s="786"/>
      <c r="G128" s="733"/>
      <c r="H128" s="733" t="s">
        <v>816</v>
      </c>
      <c r="I128" s="693"/>
      <c r="J128" s="693"/>
      <c r="K128" s="693">
        <v>93</v>
      </c>
      <c r="L128" s="693"/>
      <c r="M128" s="693"/>
      <c r="N128" s="693"/>
      <c r="O128" s="693"/>
      <c r="P128" s="771"/>
      <c r="Q128" s="733"/>
      <c r="R128" s="693">
        <v>80</v>
      </c>
      <c r="S128" s="693">
        <v>80</v>
      </c>
    </row>
    <row r="129" spans="1:19" s="614" customFormat="1" ht="67.95" hidden="1" customHeight="1">
      <c r="A129" s="611" t="s">
        <v>903</v>
      </c>
      <c r="B129" s="612"/>
      <c r="C129" s="761"/>
      <c r="D129" s="762"/>
      <c r="E129" s="763"/>
      <c r="F129" s="785"/>
      <c r="G129" s="764"/>
      <c r="H129" s="764"/>
      <c r="I129" s="764"/>
      <c r="J129" s="764"/>
      <c r="K129" s="764"/>
      <c r="L129" s="764"/>
      <c r="M129" s="764"/>
      <c r="N129" s="764"/>
      <c r="O129" s="764"/>
      <c r="P129" s="764"/>
      <c r="Q129" s="764"/>
      <c r="R129" s="764"/>
      <c r="S129" s="764"/>
    </row>
    <row r="130" spans="1:19" s="565" customFormat="1" ht="34.200000000000003" hidden="1" customHeight="1">
      <c r="A130" s="572" t="s">
        <v>904</v>
      </c>
      <c r="B130" s="573"/>
      <c r="C130" s="673"/>
      <c r="D130" s="674"/>
      <c r="E130" s="573"/>
      <c r="F130" s="774"/>
      <c r="G130" s="675"/>
      <c r="H130" s="675"/>
      <c r="I130" s="675"/>
      <c r="J130" s="675"/>
      <c r="K130" s="675"/>
      <c r="L130" s="675"/>
      <c r="M130" s="675"/>
      <c r="N130" s="676"/>
      <c r="O130" s="676"/>
      <c r="P130" s="676"/>
      <c r="Q130" s="676"/>
      <c r="R130" s="676"/>
      <c r="S130" s="676"/>
    </row>
    <row r="131" spans="1:19" s="565" customFormat="1" ht="67.2" hidden="1" customHeight="1">
      <c r="A131" s="575" t="s">
        <v>862</v>
      </c>
      <c r="B131" s="677"/>
      <c r="C131" s="678"/>
      <c r="D131" s="679"/>
      <c r="E131" s="576"/>
      <c r="F131" s="775"/>
      <c r="G131" s="680"/>
      <c r="H131" s="680"/>
      <c r="I131" s="680"/>
      <c r="J131" s="680"/>
      <c r="K131" s="680"/>
      <c r="L131" s="680"/>
      <c r="M131" s="680"/>
      <c r="N131" s="681"/>
      <c r="O131" s="681"/>
      <c r="P131" s="681"/>
      <c r="Q131" s="681"/>
      <c r="R131" s="681"/>
      <c r="S131" s="681"/>
    </row>
    <row r="132" spans="1:19" s="565" customFormat="1" ht="34.200000000000003" hidden="1" customHeight="1">
      <c r="A132" s="603" t="s">
        <v>905</v>
      </c>
      <c r="B132" s="604"/>
      <c r="C132" s="751"/>
      <c r="D132" s="605"/>
      <c r="E132" s="605"/>
      <c r="F132" s="759"/>
      <c r="G132" s="752"/>
      <c r="H132" s="752"/>
      <c r="I132" s="752"/>
      <c r="J132" s="752"/>
      <c r="K132" s="752"/>
      <c r="L132" s="752"/>
      <c r="M132" s="752"/>
      <c r="N132" s="753"/>
      <c r="O132" s="753"/>
      <c r="P132" s="753"/>
      <c r="Q132" s="753"/>
      <c r="R132" s="753"/>
      <c r="S132" s="753"/>
    </row>
    <row r="133" spans="1:19" s="565" customFormat="1" ht="27" hidden="1">
      <c r="A133" s="583" t="s">
        <v>877</v>
      </c>
      <c r="B133" s="584"/>
      <c r="C133" s="690"/>
      <c r="D133" s="691"/>
      <c r="E133" s="692"/>
      <c r="F133" s="758"/>
      <c r="G133" s="693"/>
      <c r="H133" s="693"/>
      <c r="I133" s="693"/>
      <c r="J133" s="693"/>
      <c r="K133" s="693"/>
      <c r="L133" s="693"/>
      <c r="M133" s="693"/>
      <c r="N133" s="693"/>
      <c r="O133" s="693"/>
      <c r="P133" s="693"/>
      <c r="Q133" s="709"/>
      <c r="R133" s="693"/>
      <c r="S133" s="693"/>
    </row>
    <row r="134" spans="1:19" s="565" customFormat="1" ht="49.2" hidden="1">
      <c r="A134" s="586" t="s">
        <v>532</v>
      </c>
      <c r="B134" s="584" t="s">
        <v>12</v>
      </c>
      <c r="C134" s="760" t="s">
        <v>957</v>
      </c>
      <c r="D134" s="691"/>
      <c r="E134" s="692"/>
      <c r="F134" s="758"/>
      <c r="G134" s="693"/>
      <c r="H134" s="693"/>
      <c r="I134" s="733" t="s">
        <v>826</v>
      </c>
      <c r="J134" s="693" t="s">
        <v>846</v>
      </c>
      <c r="K134" s="693" t="s">
        <v>994</v>
      </c>
      <c r="L134" s="733"/>
      <c r="M134" s="733" t="s">
        <v>995</v>
      </c>
      <c r="N134" s="733" t="s">
        <v>794</v>
      </c>
      <c r="O134" s="733" t="s">
        <v>1006</v>
      </c>
      <c r="P134" s="693"/>
      <c r="Q134" s="693"/>
      <c r="R134" s="693">
        <v>20</v>
      </c>
      <c r="S134" s="733" t="s">
        <v>996</v>
      </c>
    </row>
    <row r="135" spans="1:19" s="565" customFormat="1" ht="27" hidden="1">
      <c r="A135" s="583" t="s">
        <v>878</v>
      </c>
      <c r="B135" s="584"/>
      <c r="C135" s="690"/>
      <c r="D135" s="691"/>
      <c r="E135" s="692"/>
      <c r="F135" s="758"/>
      <c r="G135" s="693"/>
      <c r="H135" s="693"/>
      <c r="I135" s="693"/>
      <c r="J135" s="693"/>
      <c r="K135" s="693"/>
      <c r="L135" s="693"/>
      <c r="M135" s="693"/>
      <c r="N135" s="693"/>
      <c r="O135" s="693"/>
      <c r="P135" s="693"/>
      <c r="Q135" s="709"/>
      <c r="R135" s="693"/>
      <c r="S135" s="693"/>
    </row>
    <row r="136" spans="1:19" s="565" customFormat="1" ht="43.95" hidden="1" customHeight="1">
      <c r="A136" s="586" t="s">
        <v>906</v>
      </c>
      <c r="B136" s="584" t="s">
        <v>4</v>
      </c>
      <c r="C136" s="690">
        <v>10</v>
      </c>
      <c r="D136" s="691"/>
      <c r="E136" s="692"/>
      <c r="F136" s="758"/>
      <c r="G136" s="693"/>
      <c r="H136" s="693"/>
      <c r="I136" s="693"/>
      <c r="J136" s="693"/>
      <c r="K136" s="693"/>
      <c r="L136" s="693"/>
      <c r="M136" s="693"/>
      <c r="N136" s="693"/>
      <c r="O136" s="693"/>
      <c r="P136" s="693"/>
      <c r="Q136" s="733"/>
      <c r="R136" s="693">
        <v>10</v>
      </c>
      <c r="S136" s="693">
        <v>10</v>
      </c>
    </row>
    <row r="137" spans="1:19" s="565" customFormat="1" ht="49.2" hidden="1">
      <c r="A137" s="586" t="s">
        <v>907</v>
      </c>
      <c r="B137" s="584" t="s">
        <v>4</v>
      </c>
      <c r="C137" s="690">
        <v>75</v>
      </c>
      <c r="D137" s="691"/>
      <c r="E137" s="692"/>
      <c r="F137" s="758"/>
      <c r="G137" s="693"/>
      <c r="H137" s="693"/>
      <c r="I137" s="693"/>
      <c r="J137" s="693"/>
      <c r="K137" s="693"/>
      <c r="L137" s="693"/>
      <c r="M137" s="693"/>
      <c r="N137" s="693"/>
      <c r="O137" s="693"/>
      <c r="P137" s="771"/>
      <c r="Q137" s="693"/>
      <c r="R137" s="733" t="s">
        <v>795</v>
      </c>
      <c r="S137" s="733" t="s">
        <v>795</v>
      </c>
    </row>
    <row r="138" spans="1:19" s="565" customFormat="1" ht="27" hidden="1">
      <c r="A138" s="586" t="s">
        <v>923</v>
      </c>
      <c r="B138" s="584" t="s">
        <v>4</v>
      </c>
      <c r="C138" s="690">
        <v>80</v>
      </c>
      <c r="D138" s="691"/>
      <c r="E138" s="692"/>
      <c r="F138" s="758"/>
      <c r="G138" s="693"/>
      <c r="H138" s="693"/>
      <c r="I138" s="733" t="s">
        <v>924</v>
      </c>
      <c r="J138" s="693"/>
      <c r="K138" s="693"/>
      <c r="L138" s="693"/>
      <c r="M138" s="693"/>
      <c r="N138" s="693"/>
      <c r="O138" s="693"/>
      <c r="P138" s="771"/>
      <c r="Q138" s="693"/>
      <c r="R138" s="733" t="s">
        <v>794</v>
      </c>
      <c r="S138" s="733" t="s">
        <v>794</v>
      </c>
    </row>
    <row r="139" spans="1:19" s="614" customFormat="1" ht="67.95" hidden="1" customHeight="1">
      <c r="A139" s="611" t="s">
        <v>908</v>
      </c>
      <c r="B139" s="612"/>
      <c r="C139" s="761"/>
      <c r="D139" s="762"/>
      <c r="E139" s="763"/>
      <c r="F139" s="785"/>
      <c r="G139" s="764"/>
      <c r="H139" s="764"/>
      <c r="I139" s="764"/>
      <c r="J139" s="764"/>
      <c r="K139" s="764"/>
      <c r="L139" s="764"/>
      <c r="M139" s="764"/>
      <c r="N139" s="764"/>
      <c r="O139" s="764"/>
      <c r="P139" s="764"/>
      <c r="Q139" s="764"/>
      <c r="R139" s="764"/>
      <c r="S139" s="764"/>
    </row>
    <row r="140" spans="1:19" s="565" customFormat="1" ht="27" hidden="1">
      <c r="A140" s="583" t="s">
        <v>877</v>
      </c>
      <c r="B140" s="584"/>
      <c r="C140" s="690"/>
      <c r="D140" s="691"/>
      <c r="E140" s="692"/>
      <c r="F140" s="758"/>
      <c r="G140" s="693"/>
      <c r="H140" s="693"/>
      <c r="I140" s="693"/>
      <c r="J140" s="693"/>
      <c r="K140" s="693"/>
      <c r="L140" s="693"/>
      <c r="M140" s="693"/>
      <c r="N140" s="693"/>
      <c r="O140" s="693"/>
      <c r="P140" s="693"/>
      <c r="Q140" s="709"/>
      <c r="R140" s="693"/>
      <c r="S140" s="693"/>
    </row>
    <row r="141" spans="1:19" s="565" customFormat="1" ht="49.2" hidden="1">
      <c r="A141" s="586" t="s">
        <v>909</v>
      </c>
      <c r="B141" s="620" t="s">
        <v>28</v>
      </c>
      <c r="C141" s="640" t="s">
        <v>959</v>
      </c>
      <c r="D141" s="691"/>
      <c r="E141" s="692"/>
      <c r="F141" s="758"/>
      <c r="G141" s="693"/>
      <c r="H141" s="693"/>
      <c r="I141" s="733" t="s">
        <v>825</v>
      </c>
      <c r="J141" s="693" t="s">
        <v>847</v>
      </c>
      <c r="K141" s="693" t="s">
        <v>997</v>
      </c>
      <c r="L141" s="733"/>
      <c r="M141" s="733" t="s">
        <v>998</v>
      </c>
      <c r="N141" s="733" t="s">
        <v>371</v>
      </c>
      <c r="O141" s="733" t="s">
        <v>1007</v>
      </c>
      <c r="P141" s="693"/>
      <c r="Q141" s="693"/>
      <c r="R141" s="693">
        <v>30</v>
      </c>
      <c r="S141" s="733" t="s">
        <v>356</v>
      </c>
    </row>
  </sheetData>
  <mergeCells count="3">
    <mergeCell ref="A1:R1"/>
    <mergeCell ref="A2:A3"/>
    <mergeCell ref="B2:C2"/>
  </mergeCells>
  <printOptions horizontalCentered="1"/>
  <pageMargins left="0.19685039370078741" right="0.19685039370078741" top="0.35433070866141736" bottom="0.74803149606299213" header="0.31496062992125984" footer="0.31496062992125984"/>
  <pageSetup paperSize="9" scale="65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CF6EC-008E-4412-B1B0-A1177BE2874B}">
  <sheetPr>
    <tabColor theme="9" tint="-0.249977111117893"/>
    <pageSetUpPr fitToPage="1"/>
  </sheetPr>
  <dimension ref="A1:AR141"/>
  <sheetViews>
    <sheetView showGridLines="0" zoomScale="80" zoomScaleNormal="80" workbookViewId="0">
      <pane xSplit="1" ySplit="3" topLeftCell="B34" activePane="bottomRight" state="frozen"/>
      <selection activeCell="K137" sqref="K137"/>
      <selection pane="topRight" activeCell="K137" sqref="K137"/>
      <selection pane="bottomLeft" activeCell="K137" sqref="K137"/>
      <selection pane="bottomRight" activeCell="K137" sqref="K137"/>
    </sheetView>
  </sheetViews>
  <sheetFormatPr defaultColWidth="9.109375" defaultRowHeight="33"/>
  <cols>
    <col min="1" max="1" width="53.44140625" style="621" customWidth="1"/>
    <col min="2" max="2" width="13.33203125" style="622" customWidth="1"/>
    <col min="3" max="3" width="20.109375" style="623" customWidth="1"/>
    <col min="4" max="4" width="9.33203125" style="624" hidden="1" customWidth="1"/>
    <col min="5" max="5" width="10.6640625" style="624" hidden="1" customWidth="1"/>
    <col min="6" max="6" width="14.44140625" style="624" hidden="1" customWidth="1"/>
    <col min="7" max="7" width="14.44140625" style="624" customWidth="1"/>
    <col min="8" max="8" width="14.21875" style="624" hidden="1" customWidth="1"/>
    <col min="9" max="9" width="14" style="624" hidden="1" customWidth="1"/>
    <col min="10" max="10" width="15.33203125" style="624" hidden="1" customWidth="1"/>
    <col min="11" max="11" width="16.6640625" style="624" customWidth="1"/>
    <col min="12" max="12" width="18.21875" style="624" hidden="1" customWidth="1"/>
    <col min="13" max="13" width="15.109375" style="624" hidden="1" customWidth="1"/>
    <col min="14" max="14" width="13.33203125" style="563" hidden="1" customWidth="1"/>
    <col min="15" max="15" width="15.44140625" style="563" customWidth="1"/>
    <col min="16" max="17" width="9.44140625" style="563" hidden="1" customWidth="1"/>
    <col min="18" max="18" width="13.33203125" style="563" hidden="1" customWidth="1"/>
    <col min="19" max="19" width="15.33203125" style="563" customWidth="1"/>
    <col min="20" max="16384" width="9.109375" style="563"/>
  </cols>
  <sheetData>
    <row r="1" spans="1:44" ht="30" customHeight="1">
      <c r="A1" s="841" t="s">
        <v>963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AR1" s="564" t="s">
        <v>928</v>
      </c>
    </row>
    <row r="2" spans="1:44" s="565" customFormat="1" ht="24.6">
      <c r="A2" s="838" t="s">
        <v>0</v>
      </c>
      <c r="B2" s="839" t="s">
        <v>772</v>
      </c>
      <c r="C2" s="849"/>
      <c r="D2" s="658" t="s">
        <v>761</v>
      </c>
      <c r="E2" s="658" t="s">
        <v>760</v>
      </c>
      <c r="F2" s="658" t="s">
        <v>762</v>
      </c>
      <c r="G2" s="659" t="s">
        <v>92</v>
      </c>
      <c r="H2" s="658" t="s">
        <v>763</v>
      </c>
      <c r="I2" s="658" t="s">
        <v>764</v>
      </c>
      <c r="J2" s="658" t="s">
        <v>765</v>
      </c>
      <c r="K2" s="659" t="s">
        <v>93</v>
      </c>
      <c r="L2" s="658" t="s">
        <v>766</v>
      </c>
      <c r="M2" s="658" t="s">
        <v>767</v>
      </c>
      <c r="N2" s="660" t="s">
        <v>768</v>
      </c>
      <c r="O2" s="659" t="s">
        <v>94</v>
      </c>
      <c r="P2" s="660" t="s">
        <v>769</v>
      </c>
      <c r="Q2" s="660" t="s">
        <v>770</v>
      </c>
      <c r="R2" s="660" t="s">
        <v>771</v>
      </c>
      <c r="S2" s="661" t="s">
        <v>95</v>
      </c>
      <c r="AR2" s="564" t="s">
        <v>929</v>
      </c>
    </row>
    <row r="3" spans="1:44" s="565" customFormat="1" ht="49.2">
      <c r="A3" s="838"/>
      <c r="B3" s="789" t="s">
        <v>2</v>
      </c>
      <c r="C3" s="662" t="s">
        <v>759</v>
      </c>
      <c r="D3" s="663" t="s">
        <v>446</v>
      </c>
      <c r="E3" s="664" t="s">
        <v>446</v>
      </c>
      <c r="F3" s="772" t="s">
        <v>446</v>
      </c>
      <c r="G3" s="654" t="s">
        <v>446</v>
      </c>
      <c r="H3" s="654" t="s">
        <v>446</v>
      </c>
      <c r="I3" s="654" t="s">
        <v>446</v>
      </c>
      <c r="J3" s="654" t="s">
        <v>446</v>
      </c>
      <c r="K3" s="654" t="s">
        <v>446</v>
      </c>
      <c r="L3" s="654" t="s">
        <v>446</v>
      </c>
      <c r="M3" s="654" t="s">
        <v>446</v>
      </c>
      <c r="N3" s="626" t="s">
        <v>446</v>
      </c>
      <c r="O3" s="626" t="s">
        <v>446</v>
      </c>
      <c r="P3" s="626" t="s">
        <v>446</v>
      </c>
      <c r="Q3" s="626" t="s">
        <v>446</v>
      </c>
      <c r="R3" s="626" t="s">
        <v>446</v>
      </c>
      <c r="S3" s="626" t="s">
        <v>446</v>
      </c>
    </row>
    <row r="4" spans="1:44" s="565" customFormat="1" ht="49.2" hidden="1">
      <c r="A4" s="567" t="s">
        <v>339</v>
      </c>
      <c r="B4" s="568"/>
      <c r="C4" s="665"/>
      <c r="D4" s="666"/>
      <c r="E4" s="667"/>
      <c r="F4" s="667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</row>
    <row r="5" spans="1:44" s="565" customFormat="1" ht="25.2" hidden="1" customHeight="1">
      <c r="A5" s="569" t="s">
        <v>861</v>
      </c>
      <c r="B5" s="570"/>
      <c r="C5" s="669"/>
      <c r="D5" s="670"/>
      <c r="E5" s="570"/>
      <c r="F5" s="773"/>
      <c r="G5" s="671"/>
      <c r="H5" s="671"/>
      <c r="I5" s="671"/>
      <c r="J5" s="671"/>
      <c r="K5" s="671"/>
      <c r="L5" s="671"/>
      <c r="M5" s="671"/>
      <c r="N5" s="672"/>
      <c r="O5" s="672"/>
      <c r="P5" s="672"/>
      <c r="Q5" s="672"/>
      <c r="R5" s="672"/>
      <c r="S5" s="672"/>
    </row>
    <row r="6" spans="1:44" s="565" customFormat="1" ht="28.95" hidden="1" customHeight="1">
      <c r="A6" s="572" t="s">
        <v>860</v>
      </c>
      <c r="B6" s="573"/>
      <c r="C6" s="673"/>
      <c r="D6" s="674"/>
      <c r="E6" s="573"/>
      <c r="F6" s="774"/>
      <c r="G6" s="675"/>
      <c r="H6" s="675"/>
      <c r="I6" s="675"/>
      <c r="J6" s="675"/>
      <c r="K6" s="675"/>
      <c r="L6" s="675"/>
      <c r="M6" s="675"/>
      <c r="N6" s="676"/>
      <c r="O6" s="676"/>
      <c r="P6" s="676"/>
      <c r="Q6" s="676"/>
      <c r="R6" s="676"/>
      <c r="S6" s="676"/>
    </row>
    <row r="7" spans="1:44" s="565" customFormat="1" ht="67.2" hidden="1" customHeight="1">
      <c r="A7" s="575" t="s">
        <v>964</v>
      </c>
      <c r="B7" s="677"/>
      <c r="C7" s="678"/>
      <c r="D7" s="679"/>
      <c r="E7" s="576"/>
      <c r="F7" s="775"/>
      <c r="G7" s="680"/>
      <c r="H7" s="680"/>
      <c r="I7" s="680"/>
      <c r="J7" s="680"/>
      <c r="K7" s="680"/>
      <c r="L7" s="680"/>
      <c r="M7" s="680"/>
      <c r="N7" s="681"/>
      <c r="O7" s="681"/>
      <c r="P7" s="681"/>
      <c r="Q7" s="681"/>
      <c r="R7" s="681"/>
      <c r="S7" s="681"/>
    </row>
    <row r="8" spans="1:44" s="565" customFormat="1" ht="46.2" hidden="1" customHeight="1">
      <c r="A8" s="578" t="s">
        <v>886</v>
      </c>
      <c r="B8" s="579"/>
      <c r="C8" s="682"/>
      <c r="D8" s="683"/>
      <c r="E8" s="580"/>
      <c r="F8" s="776"/>
      <c r="G8" s="684"/>
      <c r="H8" s="684"/>
      <c r="I8" s="684"/>
      <c r="J8" s="684"/>
      <c r="K8" s="684"/>
      <c r="L8" s="684"/>
      <c r="M8" s="684"/>
      <c r="N8" s="685"/>
      <c r="O8" s="685"/>
      <c r="P8" s="685"/>
      <c r="Q8" s="685"/>
      <c r="R8" s="685"/>
      <c r="S8" s="685"/>
    </row>
    <row r="9" spans="1:44" s="565" customFormat="1" ht="30.6" hidden="1" customHeight="1">
      <c r="A9" s="581" t="s">
        <v>887</v>
      </c>
      <c r="B9" s="582"/>
      <c r="C9" s="686"/>
      <c r="D9" s="687"/>
      <c r="E9" s="688"/>
      <c r="F9" s="687"/>
      <c r="G9" s="701"/>
      <c r="H9" s="701"/>
      <c r="I9" s="701"/>
      <c r="J9" s="701"/>
      <c r="K9" s="701"/>
      <c r="L9" s="701"/>
      <c r="M9" s="701"/>
      <c r="N9" s="689"/>
      <c r="O9" s="689"/>
      <c r="P9" s="689"/>
      <c r="Q9" s="689"/>
      <c r="R9" s="689"/>
      <c r="S9" s="689"/>
    </row>
    <row r="10" spans="1:44" s="565" customFormat="1" ht="27" hidden="1">
      <c r="A10" s="583" t="s">
        <v>877</v>
      </c>
      <c r="B10" s="584"/>
      <c r="C10" s="690"/>
      <c r="D10" s="691"/>
      <c r="E10" s="692"/>
      <c r="F10" s="758"/>
      <c r="G10" s="693"/>
      <c r="H10" s="693"/>
      <c r="I10" s="693"/>
      <c r="J10" s="693"/>
      <c r="K10" s="693"/>
      <c r="L10" s="693"/>
      <c r="M10" s="693"/>
      <c r="N10" s="693"/>
      <c r="O10" s="693"/>
      <c r="P10" s="693"/>
      <c r="Q10" s="709"/>
      <c r="R10" s="693"/>
      <c r="S10" s="693"/>
    </row>
    <row r="11" spans="1:44" s="565" customFormat="1" ht="49.2" hidden="1">
      <c r="A11" s="586" t="s">
        <v>773</v>
      </c>
      <c r="B11" s="585" t="s">
        <v>3</v>
      </c>
      <c r="C11" s="694" t="s">
        <v>934</v>
      </c>
      <c r="D11" s="695" t="s">
        <v>452</v>
      </c>
      <c r="E11" s="696"/>
      <c r="F11" s="777" t="s">
        <v>448</v>
      </c>
      <c r="G11" s="733" t="s">
        <v>818</v>
      </c>
      <c r="H11" s="733" t="s">
        <v>804</v>
      </c>
      <c r="I11" s="693"/>
      <c r="J11" s="693">
        <v>4</v>
      </c>
      <c r="K11" s="693" t="s">
        <v>965</v>
      </c>
      <c r="L11" s="693"/>
      <c r="M11" s="733" t="s">
        <v>804</v>
      </c>
      <c r="N11" s="693" t="s">
        <v>966</v>
      </c>
      <c r="O11" s="693" t="s">
        <v>999</v>
      </c>
      <c r="P11" s="693"/>
      <c r="Q11" s="693"/>
      <c r="R11" s="693">
        <v>10</v>
      </c>
      <c r="S11" s="693">
        <v>10</v>
      </c>
    </row>
    <row r="12" spans="1:44" s="565" customFormat="1" ht="73.8" hidden="1">
      <c r="A12" s="586" t="s">
        <v>774</v>
      </c>
      <c r="B12" s="585" t="s">
        <v>3</v>
      </c>
      <c r="C12" s="697" t="s">
        <v>935</v>
      </c>
      <c r="D12" s="698" t="s">
        <v>796</v>
      </c>
      <c r="E12" s="698" t="s">
        <v>727</v>
      </c>
      <c r="F12" s="777" t="s">
        <v>797</v>
      </c>
      <c r="G12" s="693" t="s">
        <v>967</v>
      </c>
      <c r="H12" s="733" t="s">
        <v>727</v>
      </c>
      <c r="I12" s="733" t="s">
        <v>851</v>
      </c>
      <c r="J12" s="693" t="s">
        <v>852</v>
      </c>
      <c r="K12" s="693" t="s">
        <v>968</v>
      </c>
      <c r="L12" s="733" t="s">
        <v>804</v>
      </c>
      <c r="M12" s="733" t="s">
        <v>448</v>
      </c>
      <c r="N12" s="693">
        <v>9</v>
      </c>
      <c r="O12" s="693" t="s">
        <v>1000</v>
      </c>
      <c r="P12" s="693"/>
      <c r="Q12" s="693"/>
      <c r="R12" s="693">
        <v>9</v>
      </c>
      <c r="S12" s="693">
        <v>9</v>
      </c>
    </row>
    <row r="13" spans="1:44" s="565" customFormat="1" ht="27" hidden="1">
      <c r="A13" s="583" t="s">
        <v>878</v>
      </c>
      <c r="B13" s="584"/>
      <c r="C13" s="690"/>
      <c r="D13" s="691"/>
      <c r="E13" s="692"/>
      <c r="F13" s="758"/>
      <c r="G13" s="693"/>
      <c r="H13" s="693"/>
      <c r="I13" s="693"/>
      <c r="J13" s="693"/>
      <c r="K13" s="693"/>
      <c r="L13" s="693"/>
      <c r="M13" s="693"/>
      <c r="N13" s="693"/>
      <c r="O13" s="693"/>
      <c r="P13" s="693"/>
      <c r="Q13" s="709"/>
      <c r="R13" s="693"/>
      <c r="S13" s="693"/>
    </row>
    <row r="14" spans="1:44" s="565" customFormat="1" ht="49.2" hidden="1">
      <c r="A14" s="586" t="s">
        <v>775</v>
      </c>
      <c r="B14" s="585" t="s">
        <v>4</v>
      </c>
      <c r="C14" s="694">
        <v>80</v>
      </c>
      <c r="D14" s="695"/>
      <c r="E14" s="696"/>
      <c r="F14" s="777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>
        <v>80</v>
      </c>
      <c r="S14" s="693">
        <v>80</v>
      </c>
    </row>
    <row r="15" spans="1:44" s="565" customFormat="1" ht="57" hidden="1" customHeight="1">
      <c r="A15" s="586" t="s">
        <v>776</v>
      </c>
      <c r="B15" s="585" t="s">
        <v>4</v>
      </c>
      <c r="C15" s="694">
        <v>80</v>
      </c>
      <c r="D15" s="695"/>
      <c r="E15" s="696"/>
      <c r="F15" s="777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>
        <v>80</v>
      </c>
      <c r="S15" s="693">
        <v>80</v>
      </c>
    </row>
    <row r="16" spans="1:44" s="565" customFormat="1" ht="67.2" customHeight="1">
      <c r="A16" s="575" t="s">
        <v>862</v>
      </c>
      <c r="B16" s="576"/>
      <c r="C16" s="678"/>
      <c r="D16" s="679"/>
      <c r="E16" s="576"/>
      <c r="F16" s="775"/>
      <c r="G16" s="680"/>
      <c r="H16" s="680"/>
      <c r="I16" s="680"/>
      <c r="J16" s="680"/>
      <c r="K16" s="680"/>
      <c r="L16" s="680"/>
      <c r="M16" s="680"/>
      <c r="N16" s="681"/>
      <c r="O16" s="681"/>
      <c r="P16" s="681"/>
      <c r="Q16" s="681"/>
      <c r="R16" s="681"/>
      <c r="S16" s="681"/>
    </row>
    <row r="17" spans="1:19" s="565" customFormat="1" ht="46.2" customHeight="1">
      <c r="A17" s="578" t="s">
        <v>912</v>
      </c>
      <c r="B17" s="579"/>
      <c r="C17" s="682"/>
      <c r="D17" s="683"/>
      <c r="E17" s="580"/>
      <c r="F17" s="776"/>
      <c r="G17" s="684"/>
      <c r="H17" s="684"/>
      <c r="I17" s="684"/>
      <c r="J17" s="684"/>
      <c r="K17" s="684"/>
      <c r="L17" s="684"/>
      <c r="M17" s="684"/>
      <c r="N17" s="685"/>
      <c r="O17" s="685"/>
      <c r="P17" s="685"/>
      <c r="Q17" s="685"/>
      <c r="R17" s="685"/>
      <c r="S17" s="685"/>
    </row>
    <row r="18" spans="1:19" s="565" customFormat="1" ht="46.2" customHeight="1">
      <c r="A18" s="581" t="s">
        <v>920</v>
      </c>
      <c r="B18" s="582"/>
      <c r="C18" s="686"/>
      <c r="D18" s="687"/>
      <c r="E18" s="688"/>
      <c r="F18" s="687"/>
      <c r="G18" s="701"/>
      <c r="H18" s="701"/>
      <c r="I18" s="701"/>
      <c r="J18" s="701"/>
      <c r="K18" s="701"/>
      <c r="L18" s="701"/>
      <c r="M18" s="701"/>
      <c r="N18" s="689"/>
      <c r="O18" s="689"/>
      <c r="P18" s="689"/>
      <c r="Q18" s="689"/>
      <c r="R18" s="689"/>
      <c r="S18" s="689"/>
    </row>
    <row r="19" spans="1:19" s="565" customFormat="1" ht="27">
      <c r="A19" s="583" t="s">
        <v>877</v>
      </c>
      <c r="B19" s="584"/>
      <c r="C19" s="690"/>
      <c r="D19" s="691"/>
      <c r="E19" s="692"/>
      <c r="F19" s="758"/>
      <c r="G19" s="693"/>
      <c r="H19" s="693"/>
      <c r="I19" s="693"/>
      <c r="J19" s="693"/>
      <c r="K19" s="693"/>
      <c r="L19" s="693"/>
      <c r="M19" s="693"/>
      <c r="N19" s="693"/>
      <c r="O19" s="693"/>
      <c r="P19" s="693"/>
      <c r="Q19" s="709"/>
      <c r="R19" s="693"/>
      <c r="S19" s="693"/>
    </row>
    <row r="20" spans="1:19" s="592" customFormat="1" ht="69" customHeight="1">
      <c r="A20" s="590" t="s">
        <v>778</v>
      </c>
      <c r="B20" s="594" t="s">
        <v>12</v>
      </c>
      <c r="C20" s="702" t="s">
        <v>931</v>
      </c>
      <c r="D20" s="703"/>
      <c r="E20" s="704"/>
      <c r="F20" s="704"/>
      <c r="G20" s="705"/>
      <c r="H20" s="705">
        <v>3</v>
      </c>
      <c r="I20" s="705" t="s">
        <v>835</v>
      </c>
      <c r="J20" s="705"/>
      <c r="K20" s="705" t="s">
        <v>969</v>
      </c>
      <c r="L20" s="705">
        <v>4</v>
      </c>
      <c r="M20" s="705" t="s">
        <v>930</v>
      </c>
      <c r="N20" s="705"/>
      <c r="O20" s="705" t="s">
        <v>970</v>
      </c>
      <c r="P20" s="705">
        <v>5</v>
      </c>
      <c r="Q20" s="705">
        <v>5</v>
      </c>
      <c r="R20" s="705"/>
      <c r="S20" s="705">
        <v>10</v>
      </c>
    </row>
    <row r="21" spans="1:19" s="592" customFormat="1" ht="53.4" customHeight="1">
      <c r="A21" s="590" t="s">
        <v>779</v>
      </c>
      <c r="B21" s="594" t="s">
        <v>8</v>
      </c>
      <c r="C21" s="702">
        <v>39</v>
      </c>
      <c r="D21" s="703"/>
      <c r="E21" s="704"/>
      <c r="F21" s="704"/>
      <c r="G21" s="705"/>
      <c r="H21" s="705"/>
      <c r="I21" s="705"/>
      <c r="J21" s="705"/>
      <c r="K21" s="705"/>
      <c r="L21" s="705"/>
      <c r="M21" s="705"/>
      <c r="N21" s="705"/>
      <c r="O21" s="705"/>
      <c r="P21" s="705"/>
      <c r="Q21" s="705"/>
      <c r="R21" s="705">
        <v>39</v>
      </c>
      <c r="S21" s="705">
        <v>39</v>
      </c>
    </row>
    <row r="22" spans="1:19" s="592" customFormat="1" ht="49.2">
      <c r="A22" s="590" t="s">
        <v>465</v>
      </c>
      <c r="B22" s="594" t="s">
        <v>12</v>
      </c>
      <c r="C22" s="702" t="s">
        <v>940</v>
      </c>
      <c r="D22" s="706"/>
      <c r="E22" s="707"/>
      <c r="F22" s="708"/>
      <c r="G22" s="709"/>
      <c r="H22" s="709" t="s">
        <v>807</v>
      </c>
      <c r="I22" s="709"/>
      <c r="J22" s="787" t="s">
        <v>777</v>
      </c>
      <c r="K22" s="787" t="s">
        <v>971</v>
      </c>
      <c r="L22" s="787"/>
      <c r="M22" s="787"/>
      <c r="N22" s="709" t="s">
        <v>620</v>
      </c>
      <c r="O22" s="709" t="s">
        <v>939</v>
      </c>
      <c r="P22" s="705"/>
      <c r="Q22" s="709"/>
      <c r="R22" s="705">
        <v>200</v>
      </c>
      <c r="S22" s="709" t="s">
        <v>620</v>
      </c>
    </row>
    <row r="23" spans="1:19" s="592" customFormat="1" ht="49.2">
      <c r="A23" s="590" t="s">
        <v>467</v>
      </c>
      <c r="B23" s="591" t="s">
        <v>7</v>
      </c>
      <c r="C23" s="702" t="s">
        <v>944</v>
      </c>
      <c r="D23" s="710"/>
      <c r="E23" s="711"/>
      <c r="F23" s="704"/>
      <c r="G23" s="705"/>
      <c r="H23" s="705"/>
      <c r="I23" s="709" t="s">
        <v>688</v>
      </c>
      <c r="J23" s="705">
        <v>14</v>
      </c>
      <c r="K23" s="705" t="s">
        <v>704</v>
      </c>
      <c r="L23" s="709"/>
      <c r="M23" s="709"/>
      <c r="N23" s="709" t="s">
        <v>972</v>
      </c>
      <c r="O23" s="709" t="s">
        <v>943</v>
      </c>
      <c r="P23" s="709"/>
      <c r="Q23" s="709"/>
      <c r="R23" s="705"/>
      <c r="S23" s="709"/>
    </row>
    <row r="24" spans="1:19" s="592" customFormat="1" ht="27">
      <c r="A24" s="712" t="s">
        <v>878</v>
      </c>
      <c r="B24" s="584"/>
      <c r="C24" s="690"/>
      <c r="D24" s="710"/>
      <c r="E24" s="711"/>
      <c r="F24" s="704"/>
      <c r="G24" s="705"/>
      <c r="H24" s="705"/>
      <c r="I24" s="705"/>
      <c r="J24" s="705"/>
      <c r="K24" s="705"/>
      <c r="L24" s="705"/>
      <c r="M24" s="705"/>
      <c r="N24" s="705"/>
      <c r="O24" s="705"/>
      <c r="P24" s="705"/>
      <c r="Q24" s="709"/>
      <c r="R24" s="705"/>
      <c r="S24" s="705"/>
    </row>
    <row r="25" spans="1:19" s="592" customFormat="1" ht="27">
      <c r="A25" s="590" t="s">
        <v>780</v>
      </c>
      <c r="B25" s="591" t="s">
        <v>4</v>
      </c>
      <c r="C25" s="702">
        <v>60</v>
      </c>
      <c r="D25" s="710"/>
      <c r="E25" s="711"/>
      <c r="F25" s="704"/>
      <c r="G25" s="705"/>
      <c r="H25" s="705"/>
      <c r="I25" s="705"/>
      <c r="J25" s="705"/>
      <c r="K25" s="705"/>
      <c r="L25" s="705"/>
      <c r="M25" s="705"/>
      <c r="N25" s="705"/>
      <c r="O25" s="705"/>
      <c r="P25" s="705"/>
      <c r="Q25" s="709"/>
      <c r="R25" s="705">
        <v>60</v>
      </c>
      <c r="S25" s="705">
        <v>60</v>
      </c>
    </row>
    <row r="26" spans="1:19" s="592" customFormat="1" ht="49.2">
      <c r="A26" s="590" t="s">
        <v>910</v>
      </c>
      <c r="B26" s="591" t="s">
        <v>4</v>
      </c>
      <c r="C26" s="702">
        <v>80</v>
      </c>
      <c r="D26" s="703"/>
      <c r="E26" s="704"/>
      <c r="F26" s="704"/>
      <c r="G26" s="705"/>
      <c r="H26" s="705"/>
      <c r="I26" s="709"/>
      <c r="J26" s="705"/>
      <c r="K26" s="705"/>
      <c r="L26" s="709"/>
      <c r="M26" s="709"/>
      <c r="N26" s="709"/>
      <c r="O26" s="709"/>
      <c r="P26" s="709"/>
      <c r="Q26" s="709"/>
      <c r="R26" s="705">
        <v>80</v>
      </c>
      <c r="S26" s="709" t="s">
        <v>794</v>
      </c>
    </row>
    <row r="27" spans="1:19" s="592" customFormat="1" ht="46.2" customHeight="1">
      <c r="A27" s="713" t="s">
        <v>882</v>
      </c>
      <c r="B27" s="714"/>
      <c r="C27" s="715"/>
      <c r="D27" s="716"/>
      <c r="E27" s="717"/>
      <c r="F27" s="716"/>
      <c r="G27" s="725"/>
      <c r="H27" s="725"/>
      <c r="I27" s="725"/>
      <c r="J27" s="725"/>
      <c r="K27" s="725"/>
      <c r="L27" s="725"/>
      <c r="M27" s="725"/>
      <c r="N27" s="718"/>
      <c r="O27" s="718"/>
      <c r="P27" s="718"/>
      <c r="Q27" s="718"/>
      <c r="R27" s="718"/>
      <c r="S27" s="718"/>
    </row>
    <row r="28" spans="1:19" s="592" customFormat="1" ht="27">
      <c r="A28" s="712" t="s">
        <v>877</v>
      </c>
      <c r="B28" s="584"/>
      <c r="C28" s="690"/>
      <c r="D28" s="710"/>
      <c r="E28" s="711"/>
      <c r="F28" s="704"/>
      <c r="G28" s="705"/>
      <c r="H28" s="705"/>
      <c r="I28" s="705"/>
      <c r="J28" s="705"/>
      <c r="K28" s="705"/>
      <c r="L28" s="705"/>
      <c r="M28" s="705"/>
      <c r="N28" s="705"/>
      <c r="O28" s="705"/>
      <c r="P28" s="705"/>
      <c r="Q28" s="709"/>
      <c r="R28" s="705"/>
      <c r="S28" s="705"/>
    </row>
    <row r="29" spans="1:19" s="592" customFormat="1" ht="69" customHeight="1">
      <c r="A29" s="590" t="s">
        <v>778</v>
      </c>
      <c r="B29" s="594" t="s">
        <v>12</v>
      </c>
      <c r="C29" s="702" t="s">
        <v>962</v>
      </c>
      <c r="D29" s="703"/>
      <c r="E29" s="704"/>
      <c r="F29" s="704"/>
      <c r="G29" s="705"/>
      <c r="H29" s="705" t="s">
        <v>806</v>
      </c>
      <c r="I29" s="705" t="s">
        <v>811</v>
      </c>
      <c r="J29" s="709" t="s">
        <v>448</v>
      </c>
      <c r="K29" s="709" t="s">
        <v>973</v>
      </c>
      <c r="L29" s="705"/>
      <c r="M29" s="705" t="s">
        <v>925</v>
      </c>
      <c r="N29" s="705">
        <v>2</v>
      </c>
      <c r="O29" s="705" t="s">
        <v>542</v>
      </c>
      <c r="P29" s="705">
        <v>3</v>
      </c>
      <c r="Q29" s="705">
        <v>2</v>
      </c>
      <c r="R29" s="705"/>
      <c r="S29" s="705">
        <v>5</v>
      </c>
    </row>
    <row r="30" spans="1:19" s="592" customFormat="1" ht="53.4" customHeight="1">
      <c r="A30" s="590" t="s">
        <v>779</v>
      </c>
      <c r="B30" s="594" t="s">
        <v>8</v>
      </c>
      <c r="C30" s="702">
        <v>38.4</v>
      </c>
      <c r="D30" s="703"/>
      <c r="E30" s="704"/>
      <c r="F30" s="704"/>
      <c r="G30" s="705"/>
      <c r="H30" s="705"/>
      <c r="I30" s="705"/>
      <c r="J30" s="705"/>
      <c r="K30" s="705"/>
      <c r="L30" s="705"/>
      <c r="M30" s="705"/>
      <c r="N30" s="705"/>
      <c r="O30" s="705"/>
      <c r="P30" s="705"/>
      <c r="Q30" s="705"/>
      <c r="R30" s="705">
        <v>38.4</v>
      </c>
      <c r="S30" s="705">
        <v>38.4</v>
      </c>
    </row>
    <row r="31" spans="1:19" s="592" customFormat="1" ht="49.2">
      <c r="A31" s="590" t="s">
        <v>465</v>
      </c>
      <c r="B31" s="594" t="s">
        <v>6</v>
      </c>
      <c r="C31" s="719" t="s">
        <v>942</v>
      </c>
      <c r="D31" s="706"/>
      <c r="E31" s="707"/>
      <c r="F31" s="778" t="s">
        <v>808</v>
      </c>
      <c r="G31" s="709" t="s">
        <v>808</v>
      </c>
      <c r="H31" s="709" t="s">
        <v>809</v>
      </c>
      <c r="I31" s="709" t="s">
        <v>849</v>
      </c>
      <c r="J31" s="709" t="s">
        <v>839</v>
      </c>
      <c r="K31" s="709" t="s">
        <v>974</v>
      </c>
      <c r="L31" s="787" t="s">
        <v>859</v>
      </c>
      <c r="M31" s="787" t="s">
        <v>926</v>
      </c>
      <c r="N31" s="709">
        <v>1000</v>
      </c>
      <c r="O31" s="709" t="s">
        <v>1001</v>
      </c>
      <c r="P31" s="705">
        <v>1300</v>
      </c>
      <c r="Q31" s="709" t="s">
        <v>781</v>
      </c>
      <c r="R31" s="705"/>
      <c r="S31" s="709" t="s">
        <v>975</v>
      </c>
    </row>
    <row r="32" spans="1:19" s="592" customFormat="1" ht="49.2">
      <c r="A32" s="590" t="s">
        <v>468</v>
      </c>
      <c r="B32" s="591" t="s">
        <v>7</v>
      </c>
      <c r="C32" s="721" t="s">
        <v>946</v>
      </c>
      <c r="D32" s="710"/>
      <c r="E32" s="711"/>
      <c r="F32" s="704"/>
      <c r="G32" s="705"/>
      <c r="H32" s="722" t="s">
        <v>756</v>
      </c>
      <c r="I32" s="709" t="s">
        <v>811</v>
      </c>
      <c r="J32" s="709" t="s">
        <v>452</v>
      </c>
      <c r="K32" s="709" t="s">
        <v>976</v>
      </c>
      <c r="L32" s="709" t="s">
        <v>448</v>
      </c>
      <c r="M32" s="722" t="s">
        <v>927</v>
      </c>
      <c r="N32" s="722">
        <v>2</v>
      </c>
      <c r="O32" s="722" t="s">
        <v>755</v>
      </c>
      <c r="P32" s="722">
        <v>2</v>
      </c>
      <c r="Q32" s="722">
        <v>3</v>
      </c>
      <c r="R32" s="705"/>
      <c r="S32" s="705">
        <v>5</v>
      </c>
    </row>
    <row r="33" spans="1:19" s="592" customFormat="1" ht="27">
      <c r="A33" s="712" t="s">
        <v>878</v>
      </c>
      <c r="B33" s="584"/>
      <c r="C33" s="690"/>
      <c r="D33" s="710"/>
      <c r="E33" s="711"/>
      <c r="F33" s="704"/>
      <c r="G33" s="705"/>
      <c r="H33" s="705"/>
      <c r="I33" s="705"/>
      <c r="J33" s="705"/>
      <c r="K33" s="705"/>
      <c r="L33" s="705"/>
      <c r="M33" s="705"/>
      <c r="N33" s="705"/>
      <c r="O33" s="705"/>
      <c r="P33" s="705"/>
      <c r="Q33" s="709"/>
      <c r="R33" s="705"/>
      <c r="S33" s="705"/>
    </row>
    <row r="34" spans="1:19" s="592" customFormat="1" ht="27">
      <c r="A34" s="590" t="s">
        <v>780</v>
      </c>
      <c r="B34" s="596" t="s">
        <v>4</v>
      </c>
      <c r="C34" s="702">
        <v>60</v>
      </c>
      <c r="D34" s="710"/>
      <c r="E34" s="711"/>
      <c r="F34" s="704"/>
      <c r="G34" s="705"/>
      <c r="H34" s="705"/>
      <c r="I34" s="705"/>
      <c r="J34" s="705"/>
      <c r="K34" s="705"/>
      <c r="L34" s="705"/>
      <c r="M34" s="705"/>
      <c r="N34" s="705"/>
      <c r="O34" s="705"/>
      <c r="P34" s="705"/>
      <c r="Q34" s="709"/>
      <c r="R34" s="705">
        <v>60</v>
      </c>
      <c r="S34" s="705">
        <v>60</v>
      </c>
    </row>
    <row r="35" spans="1:19" s="592" customFormat="1" ht="49.2">
      <c r="A35" s="590" t="s">
        <v>910</v>
      </c>
      <c r="B35" s="591" t="s">
        <v>4</v>
      </c>
      <c r="C35" s="702">
        <v>80</v>
      </c>
      <c r="D35" s="703"/>
      <c r="E35" s="704"/>
      <c r="F35" s="704"/>
      <c r="G35" s="705"/>
      <c r="H35" s="705"/>
      <c r="I35" s="709"/>
      <c r="J35" s="705"/>
      <c r="K35" s="705"/>
      <c r="L35" s="709"/>
      <c r="M35" s="709"/>
      <c r="N35" s="709"/>
      <c r="O35" s="709"/>
      <c r="P35" s="709"/>
      <c r="Q35" s="709"/>
      <c r="R35" s="705">
        <v>80</v>
      </c>
      <c r="S35" s="709" t="s">
        <v>794</v>
      </c>
    </row>
    <row r="36" spans="1:19" s="592" customFormat="1" ht="46.2" customHeight="1">
      <c r="A36" s="713" t="s">
        <v>883</v>
      </c>
      <c r="B36" s="723"/>
      <c r="C36" s="715"/>
      <c r="D36" s="716"/>
      <c r="E36" s="724"/>
      <c r="F36" s="779"/>
      <c r="G36" s="725"/>
      <c r="H36" s="725"/>
      <c r="I36" s="725"/>
      <c r="J36" s="725"/>
      <c r="K36" s="725"/>
      <c r="L36" s="725"/>
      <c r="M36" s="725"/>
      <c r="N36" s="718"/>
      <c r="O36" s="718"/>
      <c r="P36" s="718"/>
      <c r="Q36" s="718"/>
      <c r="R36" s="718"/>
      <c r="S36" s="718"/>
    </row>
    <row r="37" spans="1:19" s="592" customFormat="1" ht="27">
      <c r="A37" s="712" t="s">
        <v>877</v>
      </c>
      <c r="B37" s="584"/>
      <c r="C37" s="690"/>
      <c r="D37" s="710"/>
      <c r="E37" s="711"/>
      <c r="F37" s="704"/>
      <c r="G37" s="705"/>
      <c r="H37" s="705"/>
      <c r="I37" s="705"/>
      <c r="J37" s="705"/>
      <c r="K37" s="705"/>
      <c r="L37" s="705"/>
      <c r="M37" s="705"/>
      <c r="N37" s="705"/>
      <c r="O37" s="705"/>
      <c r="P37" s="705"/>
      <c r="Q37" s="709"/>
      <c r="R37" s="705"/>
      <c r="S37" s="705"/>
    </row>
    <row r="38" spans="1:19" s="592" customFormat="1" ht="46.2" customHeight="1">
      <c r="A38" s="590" t="s">
        <v>863</v>
      </c>
      <c r="B38" s="594" t="s">
        <v>6</v>
      </c>
      <c r="C38" s="726" t="s">
        <v>938</v>
      </c>
      <c r="D38" s="706"/>
      <c r="E38" s="720" t="s">
        <v>831</v>
      </c>
      <c r="F38" s="727" t="s">
        <v>832</v>
      </c>
      <c r="G38" s="709" t="s">
        <v>977</v>
      </c>
      <c r="H38" s="709" t="s">
        <v>833</v>
      </c>
      <c r="I38" s="709" t="s">
        <v>840</v>
      </c>
      <c r="J38" s="705" t="s">
        <v>841</v>
      </c>
      <c r="K38" s="705" t="s">
        <v>978</v>
      </c>
      <c r="L38" s="709" t="s">
        <v>858</v>
      </c>
      <c r="M38" s="709"/>
      <c r="N38" s="709" t="s">
        <v>979</v>
      </c>
      <c r="O38" s="709" t="s">
        <v>1008</v>
      </c>
      <c r="P38" s="709"/>
      <c r="Q38" s="705"/>
      <c r="R38" s="728">
        <v>500</v>
      </c>
      <c r="S38" s="709" t="s">
        <v>979</v>
      </c>
    </row>
    <row r="39" spans="1:19" s="592" customFormat="1" ht="49.2">
      <c r="A39" s="590" t="s">
        <v>865</v>
      </c>
      <c r="B39" s="591" t="s">
        <v>3</v>
      </c>
      <c r="C39" s="729" t="s">
        <v>615</v>
      </c>
      <c r="D39" s="706"/>
      <c r="E39" s="720" t="s">
        <v>782</v>
      </c>
      <c r="F39" s="727" t="s">
        <v>798</v>
      </c>
      <c r="G39" s="709" t="s">
        <v>980</v>
      </c>
      <c r="H39" s="709" t="s">
        <v>782</v>
      </c>
      <c r="I39" s="709"/>
      <c r="J39" s="705">
        <v>2</v>
      </c>
      <c r="K39" s="705" t="s">
        <v>798</v>
      </c>
      <c r="L39" s="705"/>
      <c r="M39" s="705"/>
      <c r="N39" s="705"/>
      <c r="O39" s="705"/>
      <c r="P39" s="705"/>
      <c r="Q39" s="705"/>
      <c r="R39" s="705"/>
      <c r="S39" s="705"/>
    </row>
    <row r="40" spans="1:19" s="592" customFormat="1" ht="27">
      <c r="A40" s="590" t="s">
        <v>476</v>
      </c>
      <c r="B40" s="596" t="s">
        <v>7</v>
      </c>
      <c r="C40" s="730" t="s">
        <v>948</v>
      </c>
      <c r="D40" s="710"/>
      <c r="E40" s="720" t="s">
        <v>810</v>
      </c>
      <c r="F40" s="708" t="s">
        <v>811</v>
      </c>
      <c r="G40" s="709" t="s">
        <v>981</v>
      </c>
      <c r="H40" s="709"/>
      <c r="I40" s="709" t="s">
        <v>804</v>
      </c>
      <c r="J40" s="705">
        <v>5</v>
      </c>
      <c r="K40" s="705">
        <v>5</v>
      </c>
      <c r="L40" s="705"/>
      <c r="M40" s="705"/>
      <c r="N40" s="705">
        <v>10</v>
      </c>
      <c r="O40" s="705" t="s">
        <v>1003</v>
      </c>
      <c r="P40" s="705"/>
      <c r="Q40" s="705"/>
      <c r="R40" s="705">
        <v>5</v>
      </c>
      <c r="S40" s="705">
        <v>5</v>
      </c>
    </row>
    <row r="41" spans="1:19" s="592" customFormat="1" ht="27">
      <c r="A41" s="712" t="s">
        <v>878</v>
      </c>
      <c r="B41" s="584"/>
      <c r="C41" s="690"/>
      <c r="D41" s="710"/>
      <c r="E41" s="711"/>
      <c r="F41" s="704"/>
      <c r="G41" s="705"/>
      <c r="H41" s="705"/>
      <c r="I41" s="705"/>
      <c r="J41" s="705"/>
      <c r="K41" s="705"/>
      <c r="L41" s="705"/>
      <c r="M41" s="705"/>
      <c r="N41" s="705"/>
      <c r="O41" s="705"/>
      <c r="P41" s="705"/>
      <c r="Q41" s="709"/>
      <c r="R41" s="705"/>
      <c r="S41" s="705"/>
    </row>
    <row r="42" spans="1:19" s="592" customFormat="1" ht="49.2">
      <c r="A42" s="590" t="s">
        <v>864</v>
      </c>
      <c r="B42" s="591" t="s">
        <v>4</v>
      </c>
      <c r="C42" s="729" t="s">
        <v>913</v>
      </c>
      <c r="D42" s="703"/>
      <c r="E42" s="720" t="s">
        <v>914</v>
      </c>
      <c r="F42" s="708" t="s">
        <v>915</v>
      </c>
      <c r="G42" s="709" t="s">
        <v>982</v>
      </c>
      <c r="H42" s="709" t="s">
        <v>916</v>
      </c>
      <c r="I42" s="709" t="s">
        <v>917</v>
      </c>
      <c r="J42" s="709" t="s">
        <v>918</v>
      </c>
      <c r="K42" s="709" t="s">
        <v>983</v>
      </c>
      <c r="L42" s="709" t="s">
        <v>919</v>
      </c>
      <c r="M42" s="709"/>
      <c r="N42" s="709"/>
      <c r="O42" s="709" t="s">
        <v>919</v>
      </c>
      <c r="P42" s="709"/>
      <c r="Q42" s="709"/>
      <c r="R42" s="705">
        <v>80</v>
      </c>
      <c r="S42" s="709" t="s">
        <v>794</v>
      </c>
    </row>
    <row r="43" spans="1:19" s="565" customFormat="1" ht="46.2" hidden="1" customHeight="1">
      <c r="A43" s="581" t="s">
        <v>884</v>
      </c>
      <c r="B43" s="700"/>
      <c r="C43" s="686"/>
      <c r="D43" s="687"/>
      <c r="E43" s="593"/>
      <c r="F43" s="780"/>
      <c r="G43" s="701"/>
      <c r="H43" s="701"/>
      <c r="I43" s="701"/>
      <c r="J43" s="701"/>
      <c r="K43" s="701"/>
      <c r="L43" s="701"/>
      <c r="M43" s="701"/>
      <c r="N43" s="689"/>
      <c r="O43" s="689"/>
      <c r="P43" s="689"/>
      <c r="Q43" s="689"/>
      <c r="R43" s="689"/>
      <c r="S43" s="689"/>
    </row>
    <row r="44" spans="1:19" s="565" customFormat="1" ht="27" hidden="1">
      <c r="A44" s="583" t="s">
        <v>877</v>
      </c>
      <c r="B44" s="584"/>
      <c r="C44" s="690"/>
      <c r="D44" s="691"/>
      <c r="E44" s="692"/>
      <c r="F44" s="758"/>
      <c r="G44" s="693"/>
      <c r="H44" s="693"/>
      <c r="I44" s="693"/>
      <c r="J44" s="693"/>
      <c r="K44" s="693"/>
      <c r="L44" s="693"/>
      <c r="M44" s="693"/>
      <c r="N44" s="693"/>
      <c r="O44" s="693"/>
      <c r="P44" s="693"/>
      <c r="Q44" s="709"/>
      <c r="R44" s="693"/>
      <c r="S44" s="693"/>
    </row>
    <row r="45" spans="1:19" s="565" customFormat="1" ht="49.2" hidden="1">
      <c r="A45" s="590" t="s">
        <v>480</v>
      </c>
      <c r="B45" s="596" t="s">
        <v>6</v>
      </c>
      <c r="C45" s="731" t="s">
        <v>802</v>
      </c>
      <c r="D45" s="698" t="s">
        <v>799</v>
      </c>
      <c r="E45" s="692"/>
      <c r="F45" s="781" t="s">
        <v>800</v>
      </c>
      <c r="G45" s="733" t="s">
        <v>984</v>
      </c>
      <c r="H45" s="733" t="s">
        <v>801</v>
      </c>
      <c r="I45" s="693"/>
      <c r="J45" s="693"/>
      <c r="K45" s="733" t="s">
        <v>801</v>
      </c>
      <c r="L45" s="693"/>
      <c r="M45" s="693"/>
      <c r="N45" s="693"/>
      <c r="O45" s="693"/>
      <c r="P45" s="693"/>
      <c r="Q45" s="709"/>
      <c r="R45" s="732">
        <v>5000</v>
      </c>
      <c r="S45" s="693">
        <v>5000</v>
      </c>
    </row>
    <row r="46" spans="1:19" s="565" customFormat="1" ht="31.2" hidden="1" customHeight="1">
      <c r="A46" s="590" t="s">
        <v>784</v>
      </c>
      <c r="B46" s="596" t="s">
        <v>18</v>
      </c>
      <c r="C46" s="731" t="s">
        <v>805</v>
      </c>
      <c r="D46" s="691" t="s">
        <v>803</v>
      </c>
      <c r="E46" s="692"/>
      <c r="F46" s="781" t="s">
        <v>804</v>
      </c>
      <c r="G46" s="733" t="s">
        <v>985</v>
      </c>
      <c r="H46" s="733" t="s">
        <v>804</v>
      </c>
      <c r="I46" s="693"/>
      <c r="J46" s="693"/>
      <c r="K46" s="733" t="s">
        <v>804</v>
      </c>
      <c r="L46" s="693"/>
      <c r="M46" s="693"/>
      <c r="N46" s="693"/>
      <c r="O46" s="693"/>
      <c r="P46" s="693"/>
      <c r="Q46" s="709"/>
      <c r="R46" s="693"/>
      <c r="S46" s="693"/>
    </row>
    <row r="47" spans="1:19" s="565" customFormat="1" ht="27" hidden="1">
      <c r="A47" s="583" t="s">
        <v>878</v>
      </c>
      <c r="B47" s="584"/>
      <c r="C47" s="690"/>
      <c r="D47" s="691"/>
      <c r="E47" s="692"/>
      <c r="F47" s="758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709"/>
      <c r="R47" s="693"/>
      <c r="S47" s="693"/>
    </row>
    <row r="48" spans="1:19" s="592" customFormat="1" ht="45.6" hidden="1" customHeight="1">
      <c r="A48" s="590" t="s">
        <v>783</v>
      </c>
      <c r="B48" s="596" t="s">
        <v>4</v>
      </c>
      <c r="C48" s="729" t="s">
        <v>836</v>
      </c>
      <c r="D48" s="703"/>
      <c r="E48" s="704"/>
      <c r="F48" s="704"/>
      <c r="G48" s="705"/>
      <c r="H48" s="733" t="s">
        <v>986</v>
      </c>
      <c r="I48" s="705"/>
      <c r="J48" s="705"/>
      <c r="K48" s="705">
        <v>98.8</v>
      </c>
      <c r="L48" s="705"/>
      <c r="M48" s="705"/>
      <c r="N48" s="705"/>
      <c r="O48" s="705"/>
      <c r="P48" s="705"/>
      <c r="Q48" s="709"/>
      <c r="R48" s="705">
        <v>80</v>
      </c>
      <c r="S48" s="705">
        <v>80</v>
      </c>
    </row>
    <row r="49" spans="1:19" s="565" customFormat="1" ht="67.2" hidden="1" customHeight="1">
      <c r="A49" s="575" t="s">
        <v>874</v>
      </c>
      <c r="B49" s="677"/>
      <c r="C49" s="678"/>
      <c r="D49" s="679"/>
      <c r="E49" s="576"/>
      <c r="F49" s="775"/>
      <c r="G49" s="680"/>
      <c r="H49" s="680"/>
      <c r="I49" s="680"/>
      <c r="J49" s="680"/>
      <c r="K49" s="680"/>
      <c r="L49" s="680"/>
      <c r="M49" s="680"/>
      <c r="N49" s="681"/>
      <c r="O49" s="681"/>
      <c r="P49" s="681"/>
      <c r="Q49" s="681"/>
      <c r="R49" s="681"/>
      <c r="S49" s="681"/>
    </row>
    <row r="50" spans="1:19" s="565" customFormat="1" ht="46.2" hidden="1" customHeight="1">
      <c r="A50" s="578" t="s">
        <v>885</v>
      </c>
      <c r="B50" s="699"/>
      <c r="C50" s="682"/>
      <c r="D50" s="683"/>
      <c r="E50" s="580"/>
      <c r="F50" s="776"/>
      <c r="G50" s="684"/>
      <c r="H50" s="684"/>
      <c r="I50" s="684"/>
      <c r="J50" s="684"/>
      <c r="K50" s="684"/>
      <c r="L50" s="684"/>
      <c r="M50" s="684"/>
      <c r="N50" s="685"/>
      <c r="O50" s="685"/>
      <c r="P50" s="685"/>
      <c r="Q50" s="685"/>
      <c r="R50" s="685"/>
      <c r="S50" s="685"/>
    </row>
    <row r="51" spans="1:19" s="565" customFormat="1" ht="46.2" hidden="1" customHeight="1">
      <c r="A51" s="581" t="s">
        <v>888</v>
      </c>
      <c r="B51" s="582"/>
      <c r="C51" s="686"/>
      <c r="D51" s="687"/>
      <c r="E51" s="593"/>
      <c r="F51" s="780"/>
      <c r="G51" s="701"/>
      <c r="H51" s="701"/>
      <c r="I51" s="701"/>
      <c r="J51" s="701"/>
      <c r="K51" s="701"/>
      <c r="L51" s="701"/>
      <c r="M51" s="701"/>
      <c r="N51" s="689"/>
      <c r="O51" s="689"/>
      <c r="P51" s="689"/>
      <c r="Q51" s="689"/>
      <c r="R51" s="689"/>
      <c r="S51" s="689"/>
    </row>
    <row r="52" spans="1:19" s="565" customFormat="1" ht="46.2" hidden="1" customHeight="1">
      <c r="A52" s="597" t="s">
        <v>866</v>
      </c>
      <c r="B52" s="734"/>
      <c r="C52" s="735"/>
      <c r="D52" s="736"/>
      <c r="E52" s="598"/>
      <c r="F52" s="782"/>
      <c r="G52" s="737"/>
      <c r="H52" s="737"/>
      <c r="I52" s="737"/>
      <c r="J52" s="737"/>
      <c r="K52" s="737"/>
      <c r="L52" s="737"/>
      <c r="M52" s="737"/>
      <c r="N52" s="738"/>
      <c r="O52" s="738"/>
      <c r="P52" s="738"/>
      <c r="Q52" s="738"/>
      <c r="R52" s="738"/>
      <c r="S52" s="738"/>
    </row>
    <row r="53" spans="1:19" s="565" customFormat="1" ht="27" hidden="1">
      <c r="A53" s="583" t="s">
        <v>877</v>
      </c>
      <c r="B53" s="584"/>
      <c r="C53" s="690"/>
      <c r="D53" s="691"/>
      <c r="E53" s="692"/>
      <c r="F53" s="758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709"/>
      <c r="R53" s="693"/>
      <c r="S53" s="693"/>
    </row>
    <row r="54" spans="1:19" s="592" customFormat="1" ht="27" hidden="1" customHeight="1">
      <c r="A54" s="739" t="s">
        <v>871</v>
      </c>
      <c r="B54" s="740" t="s">
        <v>6</v>
      </c>
      <c r="C54" s="741">
        <v>400000</v>
      </c>
      <c r="D54" s="710"/>
      <c r="E54" s="711"/>
      <c r="F54" s="704"/>
      <c r="G54" s="705"/>
      <c r="H54" s="709"/>
      <c r="I54" s="705"/>
      <c r="J54" s="705"/>
      <c r="K54" s="705"/>
      <c r="L54" s="705"/>
      <c r="M54" s="705"/>
      <c r="N54" s="705"/>
      <c r="O54" s="705"/>
      <c r="P54" s="705"/>
      <c r="Q54" s="709"/>
      <c r="R54" s="742">
        <v>400000</v>
      </c>
      <c r="S54" s="742">
        <v>400000</v>
      </c>
    </row>
    <row r="55" spans="1:19" s="592" customFormat="1" ht="27" hidden="1">
      <c r="A55" s="590" t="s">
        <v>785</v>
      </c>
      <c r="B55" s="596" t="s">
        <v>33</v>
      </c>
      <c r="C55" s="726">
        <v>50</v>
      </c>
      <c r="D55" s="710"/>
      <c r="E55" s="711"/>
      <c r="F55" s="704"/>
      <c r="G55" s="705"/>
      <c r="H55" s="705"/>
      <c r="I55" s="705"/>
      <c r="J55" s="705"/>
      <c r="K55" s="705"/>
      <c r="L55" s="705"/>
      <c r="M55" s="705"/>
      <c r="N55" s="705"/>
      <c r="O55" s="705"/>
      <c r="P55" s="705"/>
      <c r="Q55" s="709"/>
      <c r="R55" s="705">
        <v>50</v>
      </c>
      <c r="S55" s="705">
        <v>50</v>
      </c>
    </row>
    <row r="56" spans="1:19" s="592" customFormat="1" ht="27" hidden="1">
      <c r="A56" s="712" t="s">
        <v>878</v>
      </c>
      <c r="B56" s="584"/>
      <c r="C56" s="690"/>
      <c r="D56" s="710"/>
      <c r="E56" s="711"/>
      <c r="F56" s="704"/>
      <c r="G56" s="705"/>
      <c r="H56" s="705"/>
      <c r="I56" s="705"/>
      <c r="J56" s="705"/>
      <c r="K56" s="705"/>
      <c r="L56" s="705"/>
      <c r="M56" s="705"/>
      <c r="N56" s="705"/>
      <c r="O56" s="705"/>
      <c r="P56" s="705"/>
      <c r="Q56" s="709"/>
      <c r="R56" s="705"/>
      <c r="S56" s="705"/>
    </row>
    <row r="57" spans="1:19" s="592" customFormat="1" ht="49.2" hidden="1">
      <c r="A57" s="590" t="s">
        <v>870</v>
      </c>
      <c r="B57" s="594" t="s">
        <v>4</v>
      </c>
      <c r="C57" s="726">
        <v>80</v>
      </c>
      <c r="D57" s="710"/>
      <c r="E57" s="711"/>
      <c r="F57" s="704"/>
      <c r="G57" s="705"/>
      <c r="H57" s="705"/>
      <c r="I57" s="705"/>
      <c r="J57" s="705"/>
      <c r="K57" s="705"/>
      <c r="L57" s="705"/>
      <c r="M57" s="705"/>
      <c r="N57" s="705"/>
      <c r="O57" s="705"/>
      <c r="P57" s="705"/>
      <c r="Q57" s="709"/>
      <c r="R57" s="705">
        <v>80</v>
      </c>
      <c r="S57" s="705">
        <v>80</v>
      </c>
    </row>
    <row r="58" spans="1:19" s="592" customFormat="1" ht="46.2" hidden="1" customHeight="1">
      <c r="A58" s="743" t="s">
        <v>867</v>
      </c>
      <c r="B58" s="744"/>
      <c r="C58" s="745"/>
      <c r="D58" s="746"/>
      <c r="E58" s="747"/>
      <c r="F58" s="783"/>
      <c r="G58" s="748"/>
      <c r="H58" s="748"/>
      <c r="I58" s="748"/>
      <c r="J58" s="748"/>
      <c r="K58" s="748"/>
      <c r="L58" s="748"/>
      <c r="M58" s="748"/>
      <c r="N58" s="749"/>
      <c r="O58" s="749"/>
      <c r="P58" s="749"/>
      <c r="Q58" s="749"/>
      <c r="R58" s="749"/>
      <c r="S58" s="749"/>
    </row>
    <row r="59" spans="1:19" s="592" customFormat="1" ht="27" hidden="1">
      <c r="A59" s="712" t="s">
        <v>877</v>
      </c>
      <c r="B59" s="584"/>
      <c r="C59" s="690"/>
      <c r="D59" s="710"/>
      <c r="E59" s="711"/>
      <c r="F59" s="704"/>
      <c r="G59" s="705"/>
      <c r="H59" s="705"/>
      <c r="I59" s="705"/>
      <c r="J59" s="705"/>
      <c r="K59" s="705"/>
      <c r="L59" s="705"/>
      <c r="M59" s="705"/>
      <c r="N59" s="705"/>
      <c r="O59" s="705"/>
      <c r="P59" s="705"/>
      <c r="Q59" s="709"/>
      <c r="R59" s="705"/>
      <c r="S59" s="705"/>
    </row>
    <row r="60" spans="1:19" s="592" customFormat="1" ht="49.2" hidden="1">
      <c r="A60" s="590" t="s">
        <v>869</v>
      </c>
      <c r="B60" s="594" t="s">
        <v>18</v>
      </c>
      <c r="C60" s="731" t="s">
        <v>854</v>
      </c>
      <c r="D60" s="710"/>
      <c r="E60" s="720"/>
      <c r="F60" s="704"/>
      <c r="G60" s="705"/>
      <c r="H60" s="705"/>
      <c r="I60" s="705"/>
      <c r="J60" s="705"/>
      <c r="K60" s="705"/>
      <c r="L60" s="709" t="s">
        <v>853</v>
      </c>
      <c r="M60" s="705"/>
      <c r="N60" s="705"/>
      <c r="O60" s="709" t="s">
        <v>853</v>
      </c>
      <c r="P60" s="705"/>
      <c r="Q60" s="705"/>
      <c r="R60" s="705">
        <v>12</v>
      </c>
      <c r="S60" s="705">
        <v>12</v>
      </c>
    </row>
    <row r="61" spans="1:19" s="592" customFormat="1" ht="49.2" hidden="1">
      <c r="A61" s="590" t="s">
        <v>485</v>
      </c>
      <c r="B61" s="594" t="s">
        <v>6</v>
      </c>
      <c r="C61" s="726">
        <v>1000</v>
      </c>
      <c r="D61" s="710"/>
      <c r="E61" s="711"/>
      <c r="F61" s="704"/>
      <c r="G61" s="705"/>
      <c r="H61" s="705"/>
      <c r="I61" s="705"/>
      <c r="J61" s="705"/>
      <c r="K61" s="705"/>
      <c r="L61" s="705"/>
      <c r="M61" s="705"/>
      <c r="N61" s="705"/>
      <c r="O61" s="705"/>
      <c r="P61" s="705"/>
      <c r="Q61" s="709"/>
      <c r="R61" s="742">
        <v>1000</v>
      </c>
      <c r="S61" s="742">
        <v>1000</v>
      </c>
    </row>
    <row r="62" spans="1:19" s="592" customFormat="1" ht="27" hidden="1">
      <c r="A62" s="712" t="s">
        <v>878</v>
      </c>
      <c r="B62" s="584"/>
      <c r="C62" s="690"/>
      <c r="D62" s="710"/>
      <c r="E62" s="711"/>
      <c r="F62" s="704"/>
      <c r="G62" s="705"/>
      <c r="H62" s="705"/>
      <c r="I62" s="705"/>
      <c r="J62" s="705"/>
      <c r="K62" s="705"/>
      <c r="L62" s="705"/>
      <c r="M62" s="705"/>
      <c r="N62" s="705"/>
      <c r="O62" s="705"/>
      <c r="P62" s="705"/>
      <c r="Q62" s="709"/>
      <c r="R62" s="705"/>
      <c r="S62" s="705"/>
    </row>
    <row r="63" spans="1:19" s="592" customFormat="1" ht="49.2" hidden="1">
      <c r="A63" s="590" t="s">
        <v>870</v>
      </c>
      <c r="B63" s="594" t="s">
        <v>4</v>
      </c>
      <c r="C63" s="726">
        <v>80</v>
      </c>
      <c r="D63" s="710"/>
      <c r="E63" s="711"/>
      <c r="F63" s="704"/>
      <c r="G63" s="705"/>
      <c r="H63" s="705"/>
      <c r="I63" s="705"/>
      <c r="J63" s="705"/>
      <c r="K63" s="705"/>
      <c r="L63" s="705"/>
      <c r="M63" s="705"/>
      <c r="N63" s="705"/>
      <c r="O63" s="705"/>
      <c r="P63" s="705"/>
      <c r="Q63" s="705"/>
      <c r="R63" s="705">
        <v>80</v>
      </c>
      <c r="S63" s="705">
        <v>80</v>
      </c>
    </row>
    <row r="64" spans="1:19" s="592" customFormat="1" ht="46.2" hidden="1" customHeight="1">
      <c r="A64" s="743" t="s">
        <v>868</v>
      </c>
      <c r="B64" s="750"/>
      <c r="C64" s="745"/>
      <c r="D64" s="746"/>
      <c r="E64" s="747"/>
      <c r="F64" s="783"/>
      <c r="G64" s="748"/>
      <c r="H64" s="748"/>
      <c r="I64" s="748"/>
      <c r="J64" s="748"/>
      <c r="K64" s="748"/>
      <c r="L64" s="748"/>
      <c r="M64" s="748"/>
      <c r="N64" s="749"/>
      <c r="O64" s="749"/>
      <c r="P64" s="749"/>
      <c r="Q64" s="749"/>
      <c r="R64" s="749"/>
      <c r="S64" s="749"/>
    </row>
    <row r="65" spans="1:19" s="592" customFormat="1" ht="27" hidden="1">
      <c r="A65" s="712" t="s">
        <v>877</v>
      </c>
      <c r="B65" s="584"/>
      <c r="C65" s="690"/>
      <c r="D65" s="710"/>
      <c r="E65" s="711"/>
      <c r="F65" s="704"/>
      <c r="G65" s="705"/>
      <c r="H65" s="705"/>
      <c r="I65" s="705"/>
      <c r="J65" s="705"/>
      <c r="K65" s="705"/>
      <c r="L65" s="705"/>
      <c r="M65" s="705"/>
      <c r="N65" s="705"/>
      <c r="O65" s="705"/>
      <c r="P65" s="705"/>
      <c r="Q65" s="709"/>
      <c r="R65" s="705"/>
      <c r="S65" s="705"/>
    </row>
    <row r="66" spans="1:19" s="592" customFormat="1" ht="49.2" hidden="1">
      <c r="A66" s="590" t="s">
        <v>869</v>
      </c>
      <c r="B66" s="596" t="s">
        <v>18</v>
      </c>
      <c r="C66" s="721" t="s">
        <v>460</v>
      </c>
      <c r="D66" s="710"/>
      <c r="E66" s="720" t="s">
        <v>804</v>
      </c>
      <c r="F66" s="704"/>
      <c r="G66" s="709" t="s">
        <v>804</v>
      </c>
      <c r="H66" s="705"/>
      <c r="I66" s="705"/>
      <c r="J66" s="705">
        <v>1</v>
      </c>
      <c r="K66" s="705">
        <v>1</v>
      </c>
      <c r="L66" s="705"/>
      <c r="M66" s="705"/>
      <c r="N66" s="705"/>
      <c r="O66" s="705"/>
      <c r="P66" s="705"/>
      <c r="Q66" s="705"/>
      <c r="R66" s="705"/>
      <c r="S66" s="705"/>
    </row>
    <row r="67" spans="1:19" s="565" customFormat="1" ht="48.6" hidden="1" customHeight="1">
      <c r="A67" s="572" t="s">
        <v>408</v>
      </c>
      <c r="B67" s="573"/>
      <c r="C67" s="673"/>
      <c r="D67" s="674"/>
      <c r="E67" s="573"/>
      <c r="F67" s="774"/>
      <c r="G67" s="675"/>
      <c r="H67" s="675"/>
      <c r="I67" s="675"/>
      <c r="J67" s="675"/>
      <c r="K67" s="675"/>
      <c r="L67" s="675"/>
      <c r="M67" s="675"/>
      <c r="N67" s="676"/>
      <c r="O67" s="676"/>
      <c r="P67" s="676"/>
      <c r="Q67" s="676"/>
      <c r="R67" s="676"/>
      <c r="S67" s="676"/>
    </row>
    <row r="68" spans="1:19" s="565" customFormat="1" ht="67.2" hidden="1" customHeight="1">
      <c r="A68" s="575" t="s">
        <v>862</v>
      </c>
      <c r="B68" s="677"/>
      <c r="C68" s="678"/>
      <c r="D68" s="679"/>
      <c r="E68" s="576"/>
      <c r="F68" s="775"/>
      <c r="G68" s="680"/>
      <c r="H68" s="680"/>
      <c r="I68" s="680"/>
      <c r="J68" s="680"/>
      <c r="K68" s="680"/>
      <c r="L68" s="680"/>
      <c r="M68" s="680"/>
      <c r="N68" s="681"/>
      <c r="O68" s="681"/>
      <c r="P68" s="681"/>
      <c r="Q68" s="681"/>
      <c r="R68" s="681"/>
      <c r="S68" s="681"/>
    </row>
    <row r="69" spans="1:19" s="565" customFormat="1" ht="46.2" hidden="1" customHeight="1">
      <c r="A69" s="603" t="s">
        <v>879</v>
      </c>
      <c r="B69" s="604"/>
      <c r="C69" s="751"/>
      <c r="D69" s="605"/>
      <c r="E69" s="605"/>
      <c r="F69" s="759"/>
      <c r="G69" s="752"/>
      <c r="H69" s="752"/>
      <c r="I69" s="752"/>
      <c r="J69" s="752"/>
      <c r="K69" s="752"/>
      <c r="L69" s="752"/>
      <c r="M69" s="752"/>
      <c r="N69" s="753"/>
      <c r="O69" s="753"/>
      <c r="P69" s="753"/>
      <c r="Q69" s="753"/>
      <c r="R69" s="753"/>
      <c r="S69" s="753"/>
    </row>
    <row r="70" spans="1:19" s="565" customFormat="1" ht="27" hidden="1">
      <c r="A70" s="583" t="s">
        <v>877</v>
      </c>
      <c r="B70" s="584"/>
      <c r="C70" s="690"/>
      <c r="D70" s="691"/>
      <c r="E70" s="692"/>
      <c r="F70" s="758"/>
      <c r="G70" s="693"/>
      <c r="H70" s="693"/>
      <c r="I70" s="693"/>
      <c r="J70" s="693"/>
      <c r="K70" s="693"/>
      <c r="L70" s="693"/>
      <c r="M70" s="693"/>
      <c r="N70" s="693"/>
      <c r="O70" s="693"/>
      <c r="P70" s="693"/>
      <c r="Q70" s="709"/>
      <c r="R70" s="693"/>
      <c r="S70" s="693"/>
    </row>
    <row r="71" spans="1:19" s="565" customFormat="1" ht="27" hidden="1">
      <c r="A71" s="586" t="s">
        <v>493</v>
      </c>
      <c r="B71" s="584" t="s">
        <v>12</v>
      </c>
      <c r="C71" s="690" t="s">
        <v>827</v>
      </c>
      <c r="D71" s="710"/>
      <c r="E71" s="711"/>
      <c r="F71" s="704"/>
      <c r="G71" s="705"/>
      <c r="H71" s="705"/>
      <c r="I71" s="733" t="s">
        <v>640</v>
      </c>
      <c r="J71" s="705"/>
      <c r="K71" s="733" t="s">
        <v>640</v>
      </c>
      <c r="L71" s="705"/>
      <c r="M71" s="705"/>
      <c r="N71" s="705"/>
      <c r="O71" s="705"/>
      <c r="P71" s="705"/>
      <c r="Q71" s="709"/>
      <c r="R71" s="693">
        <v>80</v>
      </c>
      <c r="S71" s="693">
        <v>80</v>
      </c>
    </row>
    <row r="72" spans="1:19" s="565" customFormat="1" ht="27" hidden="1">
      <c r="A72" s="586" t="s">
        <v>494</v>
      </c>
      <c r="B72" s="584" t="s">
        <v>8</v>
      </c>
      <c r="C72" s="690">
        <v>60</v>
      </c>
      <c r="D72" s="691"/>
      <c r="E72" s="692"/>
      <c r="F72" s="758"/>
      <c r="G72" s="693"/>
      <c r="H72" s="693"/>
      <c r="I72" s="693"/>
      <c r="J72" s="693"/>
      <c r="K72" s="693"/>
      <c r="L72" s="693"/>
      <c r="M72" s="693"/>
      <c r="N72" s="693"/>
      <c r="O72" s="693"/>
      <c r="P72" s="693"/>
      <c r="Q72" s="709"/>
      <c r="R72" s="693">
        <v>60</v>
      </c>
      <c r="S72" s="693">
        <v>60</v>
      </c>
    </row>
    <row r="73" spans="1:19" s="565" customFormat="1" ht="27" hidden="1">
      <c r="A73" s="583" t="s">
        <v>878</v>
      </c>
      <c r="B73" s="584"/>
      <c r="C73" s="690"/>
      <c r="D73" s="691"/>
      <c r="E73" s="692"/>
      <c r="F73" s="758"/>
      <c r="G73" s="693"/>
      <c r="H73" s="693"/>
      <c r="I73" s="693"/>
      <c r="J73" s="693"/>
      <c r="K73" s="693"/>
      <c r="L73" s="693"/>
      <c r="M73" s="693"/>
      <c r="N73" s="693"/>
      <c r="O73" s="693"/>
      <c r="P73" s="693"/>
      <c r="Q73" s="709"/>
      <c r="R73" s="693"/>
      <c r="S73" s="693"/>
    </row>
    <row r="74" spans="1:19" s="565" customFormat="1" ht="27" hidden="1">
      <c r="A74" s="586" t="s">
        <v>987</v>
      </c>
      <c r="B74" s="584" t="s">
        <v>4</v>
      </c>
      <c r="C74" s="690">
        <v>5</v>
      </c>
      <c r="D74" s="691"/>
      <c r="E74" s="692"/>
      <c r="F74" s="758"/>
      <c r="G74" s="693"/>
      <c r="H74" s="693"/>
      <c r="I74" s="693"/>
      <c r="J74" s="693"/>
      <c r="K74" s="693"/>
      <c r="L74" s="693"/>
      <c r="M74" s="693"/>
      <c r="N74" s="693"/>
      <c r="O74" s="693"/>
      <c r="P74" s="693"/>
      <c r="Q74" s="709"/>
      <c r="R74" s="693">
        <v>5</v>
      </c>
      <c r="S74" s="693">
        <v>5</v>
      </c>
    </row>
    <row r="75" spans="1:19" s="565" customFormat="1" ht="46.2" hidden="1" customHeight="1">
      <c r="A75" s="606" t="s">
        <v>892</v>
      </c>
      <c r="B75" s="607"/>
      <c r="C75" s="608"/>
      <c r="D75" s="609"/>
      <c r="E75" s="609"/>
      <c r="F75" s="784"/>
      <c r="G75" s="754"/>
      <c r="H75" s="754"/>
      <c r="I75" s="754"/>
      <c r="J75" s="754"/>
      <c r="K75" s="754"/>
      <c r="L75" s="754"/>
      <c r="M75" s="754"/>
      <c r="N75" s="755"/>
      <c r="O75" s="755"/>
      <c r="P75" s="755"/>
      <c r="Q75" s="755"/>
      <c r="R75" s="755"/>
      <c r="S75" s="755"/>
    </row>
    <row r="76" spans="1:19" s="565" customFormat="1" ht="27" hidden="1">
      <c r="A76" s="583" t="s">
        <v>877</v>
      </c>
      <c r="B76" s="584"/>
      <c r="C76" s="690"/>
      <c r="D76" s="691"/>
      <c r="E76" s="692"/>
      <c r="F76" s="758"/>
      <c r="G76" s="693"/>
      <c r="H76" s="693"/>
      <c r="I76" s="693"/>
      <c r="J76" s="693"/>
      <c r="K76" s="693"/>
      <c r="L76" s="693"/>
      <c r="M76" s="693"/>
      <c r="N76" s="693"/>
      <c r="O76" s="693"/>
      <c r="P76" s="693"/>
      <c r="Q76" s="709"/>
      <c r="R76" s="693"/>
      <c r="S76" s="693"/>
    </row>
    <row r="77" spans="1:19" s="565" customFormat="1" ht="49.2" hidden="1">
      <c r="A77" s="586" t="s">
        <v>495</v>
      </c>
      <c r="B77" s="610" t="s">
        <v>12</v>
      </c>
      <c r="C77" s="756" t="s">
        <v>961</v>
      </c>
      <c r="D77" s="691"/>
      <c r="E77" s="692"/>
      <c r="F77" s="758" t="s">
        <v>824</v>
      </c>
      <c r="G77" s="693" t="s">
        <v>824</v>
      </c>
      <c r="H77" s="693"/>
      <c r="I77" s="733" t="s">
        <v>828</v>
      </c>
      <c r="J77" s="693">
        <v>350</v>
      </c>
      <c r="K77" s="693" t="s">
        <v>988</v>
      </c>
      <c r="L77" s="693"/>
      <c r="M77" s="693"/>
      <c r="N77" s="733" t="s">
        <v>371</v>
      </c>
      <c r="O77" s="733" t="s">
        <v>960</v>
      </c>
      <c r="P77" s="693"/>
      <c r="Q77" s="693"/>
      <c r="R77" s="693"/>
      <c r="S77" s="733"/>
    </row>
    <row r="78" spans="1:19" s="565" customFormat="1" ht="27" hidden="1">
      <c r="A78" s="586" t="s">
        <v>496</v>
      </c>
      <c r="B78" s="584" t="s">
        <v>12</v>
      </c>
      <c r="C78" s="690" t="s">
        <v>830</v>
      </c>
      <c r="D78" s="691"/>
      <c r="E78" s="692"/>
      <c r="F78" s="758"/>
      <c r="G78" s="693"/>
      <c r="H78" s="693"/>
      <c r="I78" s="733" t="s">
        <v>829</v>
      </c>
      <c r="J78" s="693">
        <v>30</v>
      </c>
      <c r="K78" s="693" t="s">
        <v>989</v>
      </c>
      <c r="L78" s="693"/>
      <c r="M78" s="693"/>
      <c r="N78" s="693"/>
      <c r="O78" s="693"/>
      <c r="P78" s="693"/>
      <c r="Q78" s="709"/>
      <c r="R78" s="693">
        <v>50</v>
      </c>
      <c r="S78" s="693">
        <v>50</v>
      </c>
    </row>
    <row r="79" spans="1:19" s="565" customFormat="1" ht="49.2" hidden="1">
      <c r="A79" s="586" t="s">
        <v>497</v>
      </c>
      <c r="B79" s="584" t="s">
        <v>12</v>
      </c>
      <c r="C79" s="690">
        <v>5</v>
      </c>
      <c r="D79" s="691"/>
      <c r="E79" s="692"/>
      <c r="F79" s="758"/>
      <c r="G79" s="693"/>
      <c r="H79" s="693"/>
      <c r="I79" s="693"/>
      <c r="J79" s="693"/>
      <c r="K79" s="693"/>
      <c r="L79" s="693"/>
      <c r="M79" s="693"/>
      <c r="N79" s="693"/>
      <c r="O79" s="693"/>
      <c r="P79" s="693"/>
      <c r="Q79" s="709"/>
      <c r="R79" s="693">
        <v>5</v>
      </c>
      <c r="S79" s="693">
        <v>5</v>
      </c>
    </row>
    <row r="80" spans="1:19" s="565" customFormat="1" ht="27" hidden="1">
      <c r="A80" s="583" t="s">
        <v>878</v>
      </c>
      <c r="B80" s="584"/>
      <c r="C80" s="690"/>
      <c r="D80" s="691"/>
      <c r="E80" s="692"/>
      <c r="F80" s="758"/>
      <c r="G80" s="693"/>
      <c r="H80" s="693"/>
      <c r="I80" s="693"/>
      <c r="J80" s="693"/>
      <c r="K80" s="693"/>
      <c r="L80" s="693"/>
      <c r="M80" s="693"/>
      <c r="N80" s="693"/>
      <c r="O80" s="693"/>
      <c r="P80" s="693"/>
      <c r="Q80" s="709"/>
      <c r="R80" s="693"/>
      <c r="S80" s="693"/>
    </row>
    <row r="81" spans="1:19" s="565" customFormat="1" ht="49.2" hidden="1">
      <c r="A81" s="586" t="s">
        <v>870</v>
      </c>
      <c r="B81" s="584" t="s">
        <v>4</v>
      </c>
      <c r="C81" s="690">
        <v>80</v>
      </c>
      <c r="D81" s="757"/>
      <c r="E81" s="758"/>
      <c r="F81" s="758"/>
      <c r="G81" s="693"/>
      <c r="H81" s="693"/>
      <c r="I81" s="693"/>
      <c r="J81" s="693"/>
      <c r="K81" s="693"/>
      <c r="L81" s="693"/>
      <c r="M81" s="693"/>
      <c r="N81" s="693"/>
      <c r="O81" s="693"/>
      <c r="P81" s="693"/>
      <c r="Q81" s="709"/>
      <c r="R81" s="693">
        <v>80</v>
      </c>
      <c r="S81" s="693">
        <v>80</v>
      </c>
    </row>
    <row r="82" spans="1:19" s="565" customFormat="1" ht="67.2" hidden="1" customHeight="1">
      <c r="A82" s="603" t="s">
        <v>880</v>
      </c>
      <c r="B82" s="604"/>
      <c r="C82" s="751"/>
      <c r="D82" s="605"/>
      <c r="E82" s="605"/>
      <c r="F82" s="759"/>
      <c r="G82" s="752"/>
      <c r="H82" s="752"/>
      <c r="I82" s="752"/>
      <c r="J82" s="752"/>
      <c r="K82" s="752"/>
      <c r="L82" s="752"/>
      <c r="M82" s="752"/>
      <c r="N82" s="753"/>
      <c r="O82" s="753"/>
      <c r="P82" s="753"/>
      <c r="Q82" s="753"/>
      <c r="R82" s="753"/>
      <c r="S82" s="753"/>
    </row>
    <row r="83" spans="1:19" s="565" customFormat="1" ht="27" hidden="1">
      <c r="A83" s="583" t="s">
        <v>877</v>
      </c>
      <c r="B83" s="584"/>
      <c r="C83" s="690"/>
      <c r="D83" s="691"/>
      <c r="E83" s="692"/>
      <c r="F83" s="758"/>
      <c r="G83" s="693"/>
      <c r="H83" s="693"/>
      <c r="I83" s="693"/>
      <c r="J83" s="693"/>
      <c r="K83" s="693"/>
      <c r="L83" s="693"/>
      <c r="M83" s="693"/>
      <c r="N83" s="693"/>
      <c r="O83" s="693"/>
      <c r="P83" s="693"/>
      <c r="Q83" s="709"/>
      <c r="R83" s="693"/>
      <c r="S83" s="693"/>
    </row>
    <row r="84" spans="1:19" s="565" customFormat="1" ht="21" hidden="1" customHeight="1">
      <c r="A84" s="586" t="s">
        <v>489</v>
      </c>
      <c r="B84" s="584" t="s">
        <v>21</v>
      </c>
      <c r="C84" s="690">
        <v>6</v>
      </c>
      <c r="D84" s="691"/>
      <c r="E84" s="692"/>
      <c r="F84" s="758"/>
      <c r="G84" s="693"/>
      <c r="H84" s="693"/>
      <c r="I84" s="693"/>
      <c r="J84" s="693"/>
      <c r="K84" s="693"/>
      <c r="L84" s="693"/>
      <c r="M84" s="693"/>
      <c r="N84" s="693"/>
      <c r="O84" s="693"/>
      <c r="P84" s="693"/>
      <c r="Q84" s="693"/>
      <c r="R84" s="705">
        <v>6</v>
      </c>
      <c r="S84" s="693">
        <v>6</v>
      </c>
    </row>
    <row r="85" spans="1:19" s="565" customFormat="1" ht="68.400000000000006" hidden="1" customHeight="1">
      <c r="A85" s="606" t="s">
        <v>891</v>
      </c>
      <c r="B85" s="607"/>
      <c r="C85" s="608"/>
      <c r="D85" s="609"/>
      <c r="E85" s="609"/>
      <c r="F85" s="784"/>
      <c r="G85" s="754"/>
      <c r="H85" s="754"/>
      <c r="I85" s="754"/>
      <c r="J85" s="754"/>
      <c r="K85" s="754"/>
      <c r="L85" s="754"/>
      <c r="M85" s="754"/>
      <c r="N85" s="755"/>
      <c r="O85" s="755"/>
      <c r="P85" s="755"/>
      <c r="Q85" s="755"/>
      <c r="R85" s="755"/>
      <c r="S85" s="755"/>
    </row>
    <row r="86" spans="1:19" s="565" customFormat="1" ht="27" hidden="1">
      <c r="A86" s="583" t="s">
        <v>877</v>
      </c>
      <c r="B86" s="584"/>
      <c r="C86" s="690"/>
      <c r="D86" s="691"/>
      <c r="E86" s="692"/>
      <c r="F86" s="758"/>
      <c r="G86" s="693"/>
      <c r="H86" s="693"/>
      <c r="I86" s="693"/>
      <c r="J86" s="693"/>
      <c r="K86" s="693"/>
      <c r="L86" s="693"/>
      <c r="M86" s="693"/>
      <c r="N86" s="693"/>
      <c r="O86" s="693"/>
      <c r="P86" s="693"/>
      <c r="Q86" s="709"/>
      <c r="R86" s="693"/>
      <c r="S86" s="693"/>
    </row>
    <row r="87" spans="1:19" s="565" customFormat="1" ht="43.95" hidden="1" customHeight="1">
      <c r="A87" s="586" t="s">
        <v>872</v>
      </c>
      <c r="B87" s="584" t="s">
        <v>12</v>
      </c>
      <c r="C87" s="690">
        <v>23</v>
      </c>
      <c r="D87" s="691"/>
      <c r="E87" s="692"/>
      <c r="F87" s="758"/>
      <c r="G87" s="693"/>
      <c r="H87" s="693"/>
      <c r="I87" s="693"/>
      <c r="J87" s="693"/>
      <c r="K87" s="693"/>
      <c r="L87" s="693"/>
      <c r="M87" s="693"/>
      <c r="N87" s="693"/>
      <c r="O87" s="693"/>
      <c r="P87" s="693"/>
      <c r="Q87" s="693"/>
      <c r="R87" s="705">
        <v>23</v>
      </c>
      <c r="S87" s="693">
        <v>23</v>
      </c>
    </row>
    <row r="88" spans="1:19" s="565" customFormat="1" ht="48.6" hidden="1" customHeight="1">
      <c r="A88" s="572" t="s">
        <v>873</v>
      </c>
      <c r="B88" s="573"/>
      <c r="C88" s="673"/>
      <c r="D88" s="674"/>
      <c r="E88" s="573"/>
      <c r="F88" s="774"/>
      <c r="G88" s="675"/>
      <c r="H88" s="675"/>
      <c r="I88" s="675"/>
      <c r="J88" s="675"/>
      <c r="K88" s="675"/>
      <c r="L88" s="675"/>
      <c r="M88" s="675"/>
      <c r="N88" s="676"/>
      <c r="O88" s="676"/>
      <c r="P88" s="676"/>
      <c r="Q88" s="676"/>
      <c r="R88" s="676"/>
      <c r="S88" s="676"/>
    </row>
    <row r="89" spans="1:19" s="565" customFormat="1" ht="67.2" hidden="1" customHeight="1">
      <c r="A89" s="575" t="s">
        <v>862</v>
      </c>
      <c r="B89" s="677"/>
      <c r="C89" s="678"/>
      <c r="D89" s="679"/>
      <c r="E89" s="576"/>
      <c r="F89" s="775"/>
      <c r="G89" s="680"/>
      <c r="H89" s="680"/>
      <c r="I89" s="680"/>
      <c r="J89" s="680"/>
      <c r="K89" s="680"/>
      <c r="L89" s="680"/>
      <c r="M89" s="680"/>
      <c r="N89" s="681"/>
      <c r="O89" s="681"/>
      <c r="P89" s="681"/>
      <c r="Q89" s="681"/>
      <c r="R89" s="681"/>
      <c r="S89" s="681"/>
    </row>
    <row r="90" spans="1:19" s="565" customFormat="1" ht="27" hidden="1">
      <c r="A90" s="583" t="s">
        <v>877</v>
      </c>
      <c r="B90" s="584"/>
      <c r="C90" s="690"/>
      <c r="D90" s="691"/>
      <c r="E90" s="692"/>
      <c r="F90" s="758"/>
      <c r="G90" s="693"/>
      <c r="H90" s="693"/>
      <c r="I90" s="693"/>
      <c r="J90" s="693"/>
      <c r="K90" s="693"/>
      <c r="L90" s="693"/>
      <c r="M90" s="693"/>
      <c r="N90" s="693"/>
      <c r="O90" s="693"/>
      <c r="P90" s="693"/>
      <c r="Q90" s="709"/>
      <c r="R90" s="693"/>
      <c r="S90" s="693"/>
    </row>
    <row r="91" spans="1:19" s="565" customFormat="1" ht="27" hidden="1">
      <c r="A91" s="586" t="s">
        <v>787</v>
      </c>
      <c r="B91" s="591" t="s">
        <v>8</v>
      </c>
      <c r="C91" s="702" t="s">
        <v>834</v>
      </c>
      <c r="D91" s="757"/>
      <c r="E91" s="758"/>
      <c r="F91" s="758"/>
      <c r="G91" s="693"/>
      <c r="H91" s="693"/>
      <c r="I91" s="733" t="s">
        <v>818</v>
      </c>
      <c r="J91" s="733" t="s">
        <v>782</v>
      </c>
      <c r="K91" s="733" t="s">
        <v>990</v>
      </c>
      <c r="L91" s="693"/>
      <c r="M91" s="733" t="s">
        <v>921</v>
      </c>
      <c r="N91" s="693"/>
      <c r="O91" s="733" t="s">
        <v>1004</v>
      </c>
      <c r="P91" s="693"/>
      <c r="Q91" s="693"/>
      <c r="R91" s="693">
        <v>25</v>
      </c>
      <c r="S91" s="693">
        <v>25</v>
      </c>
    </row>
    <row r="92" spans="1:19" s="565" customFormat="1" ht="27" hidden="1">
      <c r="A92" s="586" t="s">
        <v>788</v>
      </c>
      <c r="B92" s="584" t="s">
        <v>12</v>
      </c>
      <c r="C92" s="702" t="s">
        <v>949</v>
      </c>
      <c r="D92" s="757"/>
      <c r="E92" s="758"/>
      <c r="F92" s="758"/>
      <c r="G92" s="693"/>
      <c r="H92" s="733" t="s">
        <v>818</v>
      </c>
      <c r="I92" s="733" t="s">
        <v>818</v>
      </c>
      <c r="J92" s="733" t="s">
        <v>810</v>
      </c>
      <c r="K92" s="733" t="s">
        <v>991</v>
      </c>
      <c r="L92" s="733" t="s">
        <v>818</v>
      </c>
      <c r="M92" s="733" t="s">
        <v>818</v>
      </c>
      <c r="N92" s="693"/>
      <c r="O92" s="733" t="s">
        <v>991</v>
      </c>
      <c r="P92" s="693"/>
      <c r="Q92" s="693"/>
      <c r="R92" s="693">
        <v>50</v>
      </c>
      <c r="S92" s="693">
        <v>50</v>
      </c>
    </row>
    <row r="93" spans="1:19" s="565" customFormat="1" ht="67.2" hidden="1" customHeight="1">
      <c r="A93" s="603" t="s">
        <v>881</v>
      </c>
      <c r="B93" s="604"/>
      <c r="C93" s="751"/>
      <c r="D93" s="605"/>
      <c r="E93" s="605"/>
      <c r="F93" s="759"/>
      <c r="G93" s="752"/>
      <c r="H93" s="752"/>
      <c r="I93" s="752"/>
      <c r="J93" s="752"/>
      <c r="K93" s="752"/>
      <c r="L93" s="752"/>
      <c r="M93" s="752"/>
      <c r="N93" s="753"/>
      <c r="O93" s="753"/>
      <c r="P93" s="753"/>
      <c r="Q93" s="753"/>
      <c r="R93" s="753"/>
      <c r="S93" s="753"/>
    </row>
    <row r="94" spans="1:19" s="565" customFormat="1" ht="27" hidden="1">
      <c r="A94" s="583" t="s">
        <v>877</v>
      </c>
      <c r="B94" s="584"/>
      <c r="C94" s="690"/>
      <c r="D94" s="691"/>
      <c r="E94" s="692"/>
      <c r="F94" s="758"/>
      <c r="G94" s="693"/>
      <c r="H94" s="693"/>
      <c r="I94" s="693"/>
      <c r="J94" s="693"/>
      <c r="K94" s="693"/>
      <c r="L94" s="693"/>
      <c r="M94" s="693"/>
      <c r="N94" s="693"/>
      <c r="O94" s="693"/>
      <c r="P94" s="693"/>
      <c r="Q94" s="709"/>
      <c r="R94" s="693"/>
      <c r="S94" s="693"/>
    </row>
    <row r="95" spans="1:19" s="565" customFormat="1" ht="27" hidden="1">
      <c r="A95" s="586" t="s">
        <v>499</v>
      </c>
      <c r="B95" s="584" t="s">
        <v>29</v>
      </c>
      <c r="C95" s="760" t="s">
        <v>728</v>
      </c>
      <c r="D95" s="691"/>
      <c r="E95" s="692"/>
      <c r="F95" s="758">
        <v>6</v>
      </c>
      <c r="G95" s="693">
        <v>6</v>
      </c>
      <c r="H95" s="693"/>
      <c r="I95" s="733" t="s">
        <v>727</v>
      </c>
      <c r="J95" s="693"/>
      <c r="K95" s="733" t="s">
        <v>727</v>
      </c>
      <c r="L95" s="693"/>
      <c r="M95" s="693"/>
      <c r="N95" s="693"/>
      <c r="O95" s="693"/>
      <c r="P95" s="693"/>
      <c r="Q95" s="693"/>
      <c r="R95" s="693"/>
      <c r="S95" s="693"/>
    </row>
    <row r="96" spans="1:19" s="565" customFormat="1" ht="49.2" hidden="1">
      <c r="A96" s="586" t="s">
        <v>500</v>
      </c>
      <c r="B96" s="584" t="s">
        <v>7</v>
      </c>
      <c r="C96" s="690">
        <v>1</v>
      </c>
      <c r="D96" s="691"/>
      <c r="E96" s="692"/>
      <c r="F96" s="758"/>
      <c r="G96" s="693"/>
      <c r="H96" s="693"/>
      <c r="I96" s="693"/>
      <c r="J96" s="693"/>
      <c r="K96" s="693"/>
      <c r="L96" s="693"/>
      <c r="M96" s="693"/>
      <c r="N96" s="693"/>
      <c r="O96" s="693"/>
      <c r="P96" s="693"/>
      <c r="Q96" s="709"/>
      <c r="R96" s="693">
        <v>1</v>
      </c>
      <c r="S96" s="693">
        <v>1</v>
      </c>
    </row>
    <row r="97" spans="1:19" s="565" customFormat="1" ht="49.2" hidden="1">
      <c r="A97" s="586" t="s">
        <v>501</v>
      </c>
      <c r="B97" s="584" t="s">
        <v>33</v>
      </c>
      <c r="C97" s="690" t="s">
        <v>728</v>
      </c>
      <c r="D97" s="691"/>
      <c r="E97" s="692"/>
      <c r="F97" s="758"/>
      <c r="G97" s="693"/>
      <c r="H97" s="693"/>
      <c r="I97" s="693"/>
      <c r="J97" s="693"/>
      <c r="K97" s="693"/>
      <c r="L97" s="693"/>
      <c r="M97" s="693"/>
      <c r="N97" s="693">
        <v>6</v>
      </c>
      <c r="O97" s="693">
        <v>6</v>
      </c>
      <c r="P97" s="693"/>
      <c r="Q97" s="693"/>
      <c r="R97" s="693"/>
      <c r="S97" s="693"/>
    </row>
    <row r="98" spans="1:19" s="565" customFormat="1" ht="28.2" hidden="1" customHeight="1">
      <c r="A98" s="586" t="s">
        <v>504</v>
      </c>
      <c r="B98" s="584" t="s">
        <v>12</v>
      </c>
      <c r="C98" s="690" t="s">
        <v>856</v>
      </c>
      <c r="D98" s="691"/>
      <c r="E98" s="692"/>
      <c r="F98" s="758"/>
      <c r="G98" s="693"/>
      <c r="H98" s="693"/>
      <c r="I98" s="693"/>
      <c r="J98" s="693"/>
      <c r="K98" s="693"/>
      <c r="L98" s="733" t="s">
        <v>855</v>
      </c>
      <c r="M98" s="733"/>
      <c r="N98" s="693">
        <v>300</v>
      </c>
      <c r="O98" s="693" t="s">
        <v>856</v>
      </c>
      <c r="P98" s="693"/>
      <c r="Q98" s="693"/>
      <c r="R98" s="693"/>
      <c r="S98" s="693"/>
    </row>
    <row r="99" spans="1:19" s="565" customFormat="1" ht="27" hidden="1">
      <c r="A99" s="583" t="s">
        <v>878</v>
      </c>
      <c r="B99" s="584"/>
      <c r="C99" s="690"/>
      <c r="D99" s="691"/>
      <c r="E99" s="692"/>
      <c r="F99" s="758"/>
      <c r="G99" s="693"/>
      <c r="H99" s="693"/>
      <c r="I99" s="693"/>
      <c r="J99" s="693"/>
      <c r="K99" s="693"/>
      <c r="L99" s="693"/>
      <c r="M99" s="693"/>
      <c r="N99" s="693"/>
      <c r="O99" s="693"/>
      <c r="P99" s="693"/>
      <c r="Q99" s="709"/>
      <c r="R99" s="693"/>
      <c r="S99" s="693"/>
    </row>
    <row r="100" spans="1:19" s="565" customFormat="1" ht="49.2" hidden="1">
      <c r="A100" s="586" t="s">
        <v>505</v>
      </c>
      <c r="B100" s="584" t="s">
        <v>4</v>
      </c>
      <c r="C100" s="690">
        <v>80</v>
      </c>
      <c r="D100" s="691"/>
      <c r="E100" s="692"/>
      <c r="F100" s="758"/>
      <c r="G100" s="693"/>
      <c r="H100" s="693"/>
      <c r="I100" s="693"/>
      <c r="J100" s="693"/>
      <c r="K100" s="693"/>
      <c r="L100" s="693"/>
      <c r="M100" s="693"/>
      <c r="N100" s="693"/>
      <c r="O100" s="693"/>
      <c r="P100" s="693"/>
      <c r="Q100" s="709"/>
      <c r="R100" s="693">
        <v>80</v>
      </c>
      <c r="S100" s="693">
        <v>80</v>
      </c>
    </row>
    <row r="101" spans="1:19" s="614" customFormat="1" ht="30" hidden="1" customHeight="1">
      <c r="A101" s="611" t="s">
        <v>889</v>
      </c>
      <c r="B101" s="612"/>
      <c r="C101" s="761"/>
      <c r="D101" s="762"/>
      <c r="E101" s="763"/>
      <c r="F101" s="785"/>
      <c r="G101" s="764"/>
      <c r="H101" s="764"/>
      <c r="I101" s="764"/>
      <c r="J101" s="764"/>
      <c r="K101" s="764"/>
      <c r="L101" s="764"/>
      <c r="M101" s="764"/>
      <c r="N101" s="764"/>
      <c r="O101" s="764"/>
      <c r="P101" s="764"/>
      <c r="Q101" s="764"/>
      <c r="R101" s="764"/>
      <c r="S101" s="764"/>
    </row>
    <row r="102" spans="1:19" s="565" customFormat="1" ht="27" hidden="1">
      <c r="A102" s="583" t="s">
        <v>877</v>
      </c>
      <c r="B102" s="584"/>
      <c r="C102" s="690"/>
      <c r="D102" s="691"/>
      <c r="E102" s="692"/>
      <c r="F102" s="758"/>
      <c r="G102" s="693"/>
      <c r="H102" s="693"/>
      <c r="I102" s="693"/>
      <c r="J102" s="693"/>
      <c r="K102" s="693"/>
      <c r="L102" s="693"/>
      <c r="M102" s="693"/>
      <c r="N102" s="693"/>
      <c r="O102" s="693"/>
      <c r="P102" s="693"/>
      <c r="Q102" s="709"/>
      <c r="R102" s="693"/>
      <c r="S102" s="693"/>
    </row>
    <row r="103" spans="1:19" s="565" customFormat="1" ht="41.4" hidden="1" customHeight="1">
      <c r="A103" s="590" t="s">
        <v>506</v>
      </c>
      <c r="B103" s="584" t="s">
        <v>12</v>
      </c>
      <c r="C103" s="702" t="s">
        <v>950</v>
      </c>
      <c r="D103" s="691"/>
      <c r="E103" s="692"/>
      <c r="F103" s="758"/>
      <c r="G103" s="693"/>
      <c r="H103" s="693"/>
      <c r="I103" s="693"/>
      <c r="J103" s="693"/>
      <c r="K103" s="693"/>
      <c r="L103" s="693"/>
      <c r="M103" s="693"/>
      <c r="N103" s="733" t="s">
        <v>356</v>
      </c>
      <c r="O103" s="733" t="s">
        <v>950</v>
      </c>
      <c r="P103" s="733"/>
      <c r="Q103" s="693"/>
      <c r="R103" s="733"/>
      <c r="S103" s="733"/>
    </row>
    <row r="104" spans="1:19" s="565" customFormat="1" ht="49.2" hidden="1">
      <c r="A104" s="611" t="s">
        <v>890</v>
      </c>
      <c r="B104" s="612"/>
      <c r="C104" s="761"/>
      <c r="D104" s="765"/>
      <c r="E104" s="766"/>
      <c r="F104" s="784"/>
      <c r="G104" s="754"/>
      <c r="H104" s="754"/>
      <c r="I104" s="754"/>
      <c r="J104" s="754"/>
      <c r="K104" s="754"/>
      <c r="L104" s="754"/>
      <c r="M104" s="754"/>
      <c r="N104" s="754"/>
      <c r="O104" s="754"/>
      <c r="P104" s="754"/>
      <c r="Q104" s="754"/>
      <c r="R104" s="754"/>
      <c r="S104" s="754"/>
    </row>
    <row r="105" spans="1:19" s="565" customFormat="1" ht="27" hidden="1">
      <c r="A105" s="583" t="s">
        <v>877</v>
      </c>
      <c r="B105" s="584"/>
      <c r="C105" s="690"/>
      <c r="D105" s="691"/>
      <c r="E105" s="692"/>
      <c r="F105" s="758"/>
      <c r="G105" s="693"/>
      <c r="H105" s="693"/>
      <c r="I105" s="693"/>
      <c r="J105" s="693"/>
      <c r="K105" s="693"/>
      <c r="L105" s="693"/>
      <c r="M105" s="693"/>
      <c r="N105" s="693"/>
      <c r="O105" s="693"/>
      <c r="P105" s="693"/>
      <c r="Q105" s="709"/>
      <c r="R105" s="693"/>
      <c r="S105" s="693"/>
    </row>
    <row r="106" spans="1:19" s="565" customFormat="1" ht="49.2" hidden="1">
      <c r="A106" s="586" t="s">
        <v>876</v>
      </c>
      <c r="B106" s="767" t="s">
        <v>6</v>
      </c>
      <c r="C106" s="768" t="s">
        <v>952</v>
      </c>
      <c r="D106" s="698" t="s">
        <v>819</v>
      </c>
      <c r="E106" s="698" t="s">
        <v>819</v>
      </c>
      <c r="F106" s="781" t="s">
        <v>819</v>
      </c>
      <c r="G106" s="733" t="s">
        <v>922</v>
      </c>
      <c r="H106" s="733" t="s">
        <v>842</v>
      </c>
      <c r="I106" s="733" t="s">
        <v>842</v>
      </c>
      <c r="J106" s="733" t="s">
        <v>848</v>
      </c>
      <c r="K106" s="733" t="s">
        <v>992</v>
      </c>
      <c r="L106" s="733" t="s">
        <v>857</v>
      </c>
      <c r="M106" s="733" t="s">
        <v>922</v>
      </c>
      <c r="N106" s="733"/>
      <c r="O106" s="733" t="s">
        <v>1005</v>
      </c>
      <c r="P106" s="733"/>
      <c r="Q106" s="733"/>
      <c r="R106" s="733" t="s">
        <v>789</v>
      </c>
      <c r="S106" s="733" t="s">
        <v>789</v>
      </c>
    </row>
    <row r="107" spans="1:19" s="565" customFormat="1" ht="28.95" hidden="1" customHeight="1">
      <c r="A107" s="603" t="s">
        <v>893</v>
      </c>
      <c r="B107" s="604"/>
      <c r="C107" s="751"/>
      <c r="D107" s="605"/>
      <c r="E107" s="605"/>
      <c r="F107" s="759"/>
      <c r="G107" s="752"/>
      <c r="H107" s="752"/>
      <c r="I107" s="752"/>
      <c r="J107" s="752"/>
      <c r="K107" s="752"/>
      <c r="L107" s="752"/>
      <c r="M107" s="752"/>
      <c r="N107" s="753"/>
      <c r="O107" s="753"/>
      <c r="P107" s="753"/>
      <c r="Q107" s="753"/>
      <c r="R107" s="753"/>
      <c r="S107" s="753"/>
    </row>
    <row r="108" spans="1:19" s="565" customFormat="1" ht="27" hidden="1">
      <c r="A108" s="583" t="s">
        <v>878</v>
      </c>
      <c r="B108" s="584"/>
      <c r="C108" s="690"/>
      <c r="D108" s="691"/>
      <c r="E108" s="692"/>
      <c r="F108" s="758"/>
      <c r="G108" s="693"/>
      <c r="H108" s="693"/>
      <c r="I108" s="693"/>
      <c r="J108" s="693"/>
      <c r="K108" s="693"/>
      <c r="L108" s="693"/>
      <c r="M108" s="693"/>
      <c r="N108" s="693"/>
      <c r="O108" s="693"/>
      <c r="P108" s="693"/>
      <c r="Q108" s="709"/>
      <c r="R108" s="693"/>
      <c r="S108" s="693"/>
    </row>
    <row r="109" spans="1:19" s="565" customFormat="1" ht="67.95" hidden="1" customHeight="1">
      <c r="A109" s="586" t="s">
        <v>895</v>
      </c>
      <c r="B109" s="591" t="s">
        <v>4</v>
      </c>
      <c r="C109" s="702" t="s">
        <v>955</v>
      </c>
      <c r="D109" s="769" t="s">
        <v>792</v>
      </c>
      <c r="E109" s="769" t="s">
        <v>793</v>
      </c>
      <c r="F109" s="786" t="s">
        <v>822</v>
      </c>
      <c r="G109" s="733" t="s">
        <v>822</v>
      </c>
      <c r="H109" s="733" t="s">
        <v>823</v>
      </c>
      <c r="I109" s="733" t="s">
        <v>838</v>
      </c>
      <c r="J109" s="733" t="s">
        <v>843</v>
      </c>
      <c r="K109" s="733" t="s">
        <v>843</v>
      </c>
      <c r="L109" s="733" t="s">
        <v>850</v>
      </c>
      <c r="M109" s="733" t="s">
        <v>993</v>
      </c>
      <c r="N109" s="733"/>
      <c r="O109" s="733" t="s">
        <v>954</v>
      </c>
      <c r="P109" s="733"/>
      <c r="Q109" s="733"/>
      <c r="R109" s="693">
        <v>50</v>
      </c>
      <c r="S109" s="733" t="s">
        <v>777</v>
      </c>
    </row>
    <row r="110" spans="1:19" s="614" customFormat="1" ht="67.95" hidden="1" customHeight="1">
      <c r="A110" s="611" t="s">
        <v>901</v>
      </c>
      <c r="B110" s="612"/>
      <c r="C110" s="761"/>
      <c r="D110" s="762"/>
      <c r="E110" s="763"/>
      <c r="F110" s="785"/>
      <c r="G110" s="764"/>
      <c r="H110" s="764"/>
      <c r="I110" s="764"/>
      <c r="J110" s="764"/>
      <c r="K110" s="764"/>
      <c r="L110" s="764"/>
      <c r="M110" s="764"/>
      <c r="N110" s="764"/>
      <c r="O110" s="764"/>
      <c r="P110" s="764"/>
      <c r="Q110" s="764"/>
      <c r="R110" s="764"/>
      <c r="S110" s="764"/>
    </row>
    <row r="111" spans="1:19" s="565" customFormat="1" ht="67.2" hidden="1" customHeight="1">
      <c r="A111" s="603" t="s">
        <v>896</v>
      </c>
      <c r="B111" s="604"/>
      <c r="C111" s="751"/>
      <c r="D111" s="605"/>
      <c r="E111" s="605"/>
      <c r="F111" s="759"/>
      <c r="G111" s="752"/>
      <c r="H111" s="752"/>
      <c r="I111" s="752"/>
      <c r="J111" s="752"/>
      <c r="K111" s="752"/>
      <c r="L111" s="752"/>
      <c r="M111" s="752"/>
      <c r="N111" s="753"/>
      <c r="O111" s="753"/>
      <c r="P111" s="753"/>
      <c r="Q111" s="753"/>
      <c r="R111" s="753"/>
      <c r="S111" s="753"/>
    </row>
    <row r="112" spans="1:19" s="565" customFormat="1" ht="27" hidden="1">
      <c r="A112" s="583" t="s">
        <v>878</v>
      </c>
      <c r="B112" s="584"/>
      <c r="C112" s="690"/>
      <c r="D112" s="691"/>
      <c r="E112" s="692"/>
      <c r="F112" s="758"/>
      <c r="G112" s="693"/>
      <c r="H112" s="693"/>
      <c r="I112" s="693"/>
      <c r="J112" s="693"/>
      <c r="K112" s="693"/>
      <c r="L112" s="693"/>
      <c r="M112" s="693"/>
      <c r="N112" s="693"/>
      <c r="O112" s="693"/>
      <c r="P112" s="693"/>
      <c r="Q112" s="709"/>
      <c r="R112" s="693"/>
      <c r="S112" s="693"/>
    </row>
    <row r="113" spans="1:19" s="565" customFormat="1" ht="73.8" hidden="1">
      <c r="A113" s="586" t="s">
        <v>894</v>
      </c>
      <c r="B113" s="584" t="s">
        <v>4</v>
      </c>
      <c r="C113" s="702" t="s">
        <v>845</v>
      </c>
      <c r="D113" s="698" t="s">
        <v>790</v>
      </c>
      <c r="E113" s="698" t="s">
        <v>791</v>
      </c>
      <c r="F113" s="781" t="s">
        <v>820</v>
      </c>
      <c r="G113" s="733" t="s">
        <v>820</v>
      </c>
      <c r="H113" s="733" t="s">
        <v>821</v>
      </c>
      <c r="I113" s="733" t="s">
        <v>837</v>
      </c>
      <c r="J113" s="733" t="s">
        <v>844</v>
      </c>
      <c r="K113" s="733" t="s">
        <v>844</v>
      </c>
      <c r="L113" s="733" t="s">
        <v>844</v>
      </c>
      <c r="M113" s="733" t="s">
        <v>844</v>
      </c>
      <c r="N113" s="788"/>
      <c r="O113" s="733" t="s">
        <v>844</v>
      </c>
      <c r="P113" s="788"/>
      <c r="Q113" s="788"/>
      <c r="R113" s="693">
        <v>49</v>
      </c>
      <c r="S113" s="693">
        <v>49</v>
      </c>
    </row>
    <row r="114" spans="1:19" s="614" customFormat="1" ht="67.95" hidden="1" customHeight="1">
      <c r="A114" s="611" t="s">
        <v>900</v>
      </c>
      <c r="B114" s="612"/>
      <c r="C114" s="761"/>
      <c r="D114" s="762"/>
      <c r="E114" s="763"/>
      <c r="F114" s="785"/>
      <c r="G114" s="764"/>
      <c r="H114" s="764"/>
      <c r="I114" s="764"/>
      <c r="J114" s="764"/>
      <c r="K114" s="764"/>
      <c r="L114" s="764"/>
      <c r="M114" s="764"/>
      <c r="N114" s="764"/>
      <c r="O114" s="764"/>
      <c r="P114" s="764"/>
      <c r="Q114" s="764"/>
      <c r="R114" s="764"/>
      <c r="S114" s="764"/>
    </row>
    <row r="115" spans="1:19" s="565" customFormat="1" ht="67.2" hidden="1" customHeight="1">
      <c r="A115" s="603" t="s">
        <v>897</v>
      </c>
      <c r="B115" s="604"/>
      <c r="C115" s="751"/>
      <c r="D115" s="605"/>
      <c r="E115" s="605"/>
      <c r="F115" s="759"/>
      <c r="G115" s="752"/>
      <c r="H115" s="752"/>
      <c r="I115" s="752"/>
      <c r="J115" s="752"/>
      <c r="K115" s="752"/>
      <c r="L115" s="752"/>
      <c r="M115" s="752"/>
      <c r="N115" s="753"/>
      <c r="O115" s="753"/>
      <c r="P115" s="753"/>
      <c r="Q115" s="753"/>
      <c r="R115" s="753"/>
      <c r="S115" s="753"/>
    </row>
    <row r="116" spans="1:19" s="565" customFormat="1" ht="27" hidden="1">
      <c r="A116" s="583" t="s">
        <v>878</v>
      </c>
      <c r="B116" s="584"/>
      <c r="C116" s="690"/>
      <c r="D116" s="691"/>
      <c r="E116" s="692"/>
      <c r="F116" s="758"/>
      <c r="G116" s="693"/>
      <c r="H116" s="693"/>
      <c r="I116" s="693"/>
      <c r="J116" s="693"/>
      <c r="K116" s="693"/>
      <c r="L116" s="693"/>
      <c r="M116" s="693"/>
      <c r="N116" s="693"/>
      <c r="O116" s="693"/>
      <c r="P116" s="693"/>
      <c r="Q116" s="709"/>
      <c r="R116" s="693"/>
      <c r="S116" s="693"/>
    </row>
    <row r="117" spans="1:19" s="565" customFormat="1" ht="66.599999999999994" hidden="1" customHeight="1">
      <c r="A117" s="615" t="s">
        <v>898</v>
      </c>
      <c r="B117" s="616" t="s">
        <v>4</v>
      </c>
      <c r="C117" s="702">
        <v>35</v>
      </c>
      <c r="D117" s="691"/>
      <c r="E117" s="692"/>
      <c r="F117" s="758"/>
      <c r="G117" s="693"/>
      <c r="H117" s="693"/>
      <c r="I117" s="693"/>
      <c r="J117" s="693"/>
      <c r="K117" s="693"/>
      <c r="L117" s="693"/>
      <c r="M117" s="693"/>
      <c r="N117" s="693"/>
      <c r="O117" s="693"/>
      <c r="P117" s="693"/>
      <c r="Q117" s="693"/>
      <c r="R117" s="693">
        <v>35</v>
      </c>
      <c r="S117" s="693">
        <v>35</v>
      </c>
    </row>
    <row r="118" spans="1:19" s="614" customFormat="1" ht="67.95" hidden="1" customHeight="1">
      <c r="A118" s="611" t="s">
        <v>899</v>
      </c>
      <c r="B118" s="612"/>
      <c r="C118" s="761"/>
      <c r="D118" s="762"/>
      <c r="E118" s="763"/>
      <c r="F118" s="785"/>
      <c r="G118" s="764"/>
      <c r="H118" s="764"/>
      <c r="I118" s="764"/>
      <c r="J118" s="764"/>
      <c r="K118" s="764"/>
      <c r="L118" s="764"/>
      <c r="M118" s="764"/>
      <c r="N118" s="764"/>
      <c r="O118" s="764"/>
      <c r="P118" s="764"/>
      <c r="Q118" s="764"/>
      <c r="R118" s="764"/>
      <c r="S118" s="764"/>
    </row>
    <row r="119" spans="1:19" s="565" customFormat="1" ht="67.2" hidden="1" customHeight="1">
      <c r="A119" s="603" t="s">
        <v>902</v>
      </c>
      <c r="B119" s="604"/>
      <c r="C119" s="751"/>
      <c r="D119" s="605"/>
      <c r="E119" s="605"/>
      <c r="F119" s="759"/>
      <c r="G119" s="752"/>
      <c r="H119" s="752"/>
      <c r="I119" s="752"/>
      <c r="J119" s="752"/>
      <c r="K119" s="752"/>
      <c r="L119" s="752"/>
      <c r="M119" s="752"/>
      <c r="N119" s="753"/>
      <c r="O119" s="753"/>
      <c r="P119" s="753"/>
      <c r="Q119" s="753"/>
      <c r="R119" s="753"/>
      <c r="S119" s="753"/>
    </row>
    <row r="120" spans="1:19" s="565" customFormat="1" ht="27" hidden="1">
      <c r="A120" s="583" t="s">
        <v>877</v>
      </c>
      <c r="B120" s="584"/>
      <c r="C120" s="690"/>
      <c r="D120" s="691"/>
      <c r="E120" s="692"/>
      <c r="F120" s="758"/>
      <c r="G120" s="693"/>
      <c r="H120" s="693"/>
      <c r="I120" s="693"/>
      <c r="J120" s="693"/>
      <c r="K120" s="693"/>
      <c r="L120" s="693"/>
      <c r="M120" s="693"/>
      <c r="N120" s="693"/>
      <c r="O120" s="693"/>
      <c r="P120" s="693"/>
      <c r="Q120" s="709"/>
      <c r="R120" s="693"/>
      <c r="S120" s="693"/>
    </row>
    <row r="121" spans="1:19" s="565" customFormat="1" ht="27" hidden="1">
      <c r="A121" s="590" t="s">
        <v>516</v>
      </c>
      <c r="B121" s="594" t="s">
        <v>8</v>
      </c>
      <c r="C121" s="726" t="s">
        <v>813</v>
      </c>
      <c r="D121" s="691"/>
      <c r="E121" s="692"/>
      <c r="F121" s="786"/>
      <c r="G121" s="733"/>
      <c r="H121" s="733" t="s">
        <v>812</v>
      </c>
      <c r="I121" s="693"/>
      <c r="J121" s="693"/>
      <c r="K121" s="733" t="s">
        <v>812</v>
      </c>
      <c r="L121" s="693"/>
      <c r="M121" s="693"/>
      <c r="N121" s="693"/>
      <c r="O121" s="693"/>
      <c r="P121" s="733"/>
      <c r="Q121" s="693"/>
      <c r="R121" s="693">
        <v>500</v>
      </c>
      <c r="S121" s="693">
        <v>500</v>
      </c>
    </row>
    <row r="122" spans="1:19" s="565" customFormat="1" ht="27" hidden="1">
      <c r="A122" s="590" t="s">
        <v>517</v>
      </c>
      <c r="B122" s="594" t="s">
        <v>6</v>
      </c>
      <c r="C122" s="726" t="s">
        <v>815</v>
      </c>
      <c r="D122" s="691"/>
      <c r="E122" s="692"/>
      <c r="F122" s="786"/>
      <c r="G122" s="733"/>
      <c r="H122" s="733" t="s">
        <v>814</v>
      </c>
      <c r="I122" s="693"/>
      <c r="J122" s="693"/>
      <c r="K122" s="693" t="s">
        <v>814</v>
      </c>
      <c r="L122" s="693"/>
      <c r="M122" s="693"/>
      <c r="N122" s="693"/>
      <c r="O122" s="693"/>
      <c r="P122" s="733"/>
      <c r="Q122" s="693"/>
      <c r="R122" s="770">
        <v>500000</v>
      </c>
      <c r="S122" s="770">
        <v>500000</v>
      </c>
    </row>
    <row r="123" spans="1:19" s="565" customFormat="1" ht="27" hidden="1">
      <c r="A123" s="586" t="s">
        <v>519</v>
      </c>
      <c r="B123" s="591" t="s">
        <v>65</v>
      </c>
      <c r="C123" s="726">
        <v>50</v>
      </c>
      <c r="D123" s="691"/>
      <c r="E123" s="692"/>
      <c r="F123" s="758"/>
      <c r="G123" s="693"/>
      <c r="H123" s="693"/>
      <c r="I123" s="693"/>
      <c r="J123" s="693"/>
      <c r="K123" s="693"/>
      <c r="L123" s="693"/>
      <c r="M123" s="693"/>
      <c r="N123" s="693"/>
      <c r="O123" s="693"/>
      <c r="P123" s="693"/>
      <c r="Q123" s="693"/>
      <c r="R123" s="733" t="s">
        <v>777</v>
      </c>
      <c r="S123" s="733" t="s">
        <v>777</v>
      </c>
    </row>
    <row r="124" spans="1:19" s="565" customFormat="1" ht="27" hidden="1">
      <c r="A124" s="586" t="s">
        <v>520</v>
      </c>
      <c r="B124" s="591" t="s">
        <v>13</v>
      </c>
      <c r="C124" s="702"/>
      <c r="D124" s="691"/>
      <c r="E124" s="692"/>
      <c r="F124" s="758"/>
      <c r="G124" s="693"/>
      <c r="H124" s="693"/>
      <c r="I124" s="693"/>
      <c r="J124" s="693"/>
      <c r="K124" s="693"/>
      <c r="L124" s="693"/>
      <c r="M124" s="693"/>
      <c r="N124" s="693"/>
      <c r="O124" s="693"/>
      <c r="P124" s="693"/>
      <c r="Q124" s="693"/>
      <c r="R124" s="693"/>
      <c r="S124" s="693"/>
    </row>
    <row r="125" spans="1:19" s="565" customFormat="1" ht="27" hidden="1">
      <c r="A125" s="586" t="s">
        <v>521</v>
      </c>
      <c r="B125" s="591" t="s">
        <v>13</v>
      </c>
      <c r="C125" s="618">
        <v>50</v>
      </c>
      <c r="D125" s="585"/>
      <c r="E125" s="585"/>
      <c r="F125" s="758"/>
      <c r="G125" s="693"/>
      <c r="H125" s="693"/>
      <c r="I125" s="693"/>
      <c r="J125" s="693"/>
      <c r="K125" s="693"/>
      <c r="L125" s="693"/>
      <c r="M125" s="693"/>
      <c r="N125" s="693"/>
      <c r="O125" s="693"/>
      <c r="P125" s="693"/>
      <c r="Q125" s="693"/>
      <c r="R125" s="733" t="s">
        <v>777</v>
      </c>
      <c r="S125" s="733" t="s">
        <v>777</v>
      </c>
    </row>
    <row r="126" spans="1:19" s="565" customFormat="1" ht="46.95" hidden="1" customHeight="1">
      <c r="A126" s="586" t="s">
        <v>522</v>
      </c>
      <c r="B126" s="594" t="s">
        <v>6</v>
      </c>
      <c r="C126" s="726">
        <v>5000</v>
      </c>
      <c r="D126" s="691"/>
      <c r="E126" s="692"/>
      <c r="F126" s="758"/>
      <c r="G126" s="693"/>
      <c r="H126" s="693"/>
      <c r="I126" s="693"/>
      <c r="J126" s="693"/>
      <c r="K126" s="693"/>
      <c r="L126" s="693"/>
      <c r="M126" s="693"/>
      <c r="N126" s="693"/>
      <c r="O126" s="693"/>
      <c r="P126" s="693"/>
      <c r="Q126" s="733"/>
      <c r="R126" s="770">
        <v>5000</v>
      </c>
      <c r="S126" s="770">
        <v>5000</v>
      </c>
    </row>
    <row r="127" spans="1:19" s="565" customFormat="1" ht="27" hidden="1">
      <c r="A127" s="583" t="s">
        <v>878</v>
      </c>
      <c r="B127" s="584"/>
      <c r="C127" s="690"/>
      <c r="D127" s="691"/>
      <c r="E127" s="692"/>
      <c r="F127" s="758"/>
      <c r="G127" s="693"/>
      <c r="H127" s="693"/>
      <c r="I127" s="693"/>
      <c r="J127" s="693"/>
      <c r="K127" s="693"/>
      <c r="L127" s="693"/>
      <c r="M127" s="693"/>
      <c r="N127" s="693"/>
      <c r="O127" s="693"/>
      <c r="P127" s="693"/>
      <c r="Q127" s="709"/>
      <c r="R127" s="693"/>
      <c r="S127" s="693"/>
    </row>
    <row r="128" spans="1:19" s="565" customFormat="1" ht="27" hidden="1">
      <c r="A128" s="586" t="s">
        <v>911</v>
      </c>
      <c r="B128" s="591" t="s">
        <v>4</v>
      </c>
      <c r="C128" s="729" t="s">
        <v>817</v>
      </c>
      <c r="D128" s="691"/>
      <c r="E128" s="692"/>
      <c r="F128" s="786"/>
      <c r="G128" s="733"/>
      <c r="H128" s="733" t="s">
        <v>816</v>
      </c>
      <c r="I128" s="693"/>
      <c r="J128" s="693"/>
      <c r="K128" s="693">
        <v>93</v>
      </c>
      <c r="L128" s="693"/>
      <c r="M128" s="693"/>
      <c r="N128" s="693"/>
      <c r="O128" s="693"/>
      <c r="P128" s="771"/>
      <c r="Q128" s="733"/>
      <c r="R128" s="693">
        <v>80</v>
      </c>
      <c r="S128" s="693">
        <v>80</v>
      </c>
    </row>
    <row r="129" spans="1:19" s="614" customFormat="1" ht="67.95" hidden="1" customHeight="1">
      <c r="A129" s="611" t="s">
        <v>903</v>
      </c>
      <c r="B129" s="612"/>
      <c r="C129" s="761"/>
      <c r="D129" s="762"/>
      <c r="E129" s="763"/>
      <c r="F129" s="785"/>
      <c r="G129" s="764"/>
      <c r="H129" s="764"/>
      <c r="I129" s="764"/>
      <c r="J129" s="764"/>
      <c r="K129" s="764"/>
      <c r="L129" s="764"/>
      <c r="M129" s="764"/>
      <c r="N129" s="764"/>
      <c r="O129" s="764"/>
      <c r="P129" s="764"/>
      <c r="Q129" s="764"/>
      <c r="R129" s="764"/>
      <c r="S129" s="764"/>
    </row>
    <row r="130" spans="1:19" s="565" customFormat="1" ht="34.200000000000003" hidden="1" customHeight="1">
      <c r="A130" s="572" t="s">
        <v>904</v>
      </c>
      <c r="B130" s="573"/>
      <c r="C130" s="673"/>
      <c r="D130" s="674"/>
      <c r="E130" s="573"/>
      <c r="F130" s="774"/>
      <c r="G130" s="675"/>
      <c r="H130" s="675"/>
      <c r="I130" s="675"/>
      <c r="J130" s="675"/>
      <c r="K130" s="675"/>
      <c r="L130" s="675"/>
      <c r="M130" s="675"/>
      <c r="N130" s="676"/>
      <c r="O130" s="676"/>
      <c r="P130" s="676"/>
      <c r="Q130" s="676"/>
      <c r="R130" s="676"/>
      <c r="S130" s="676"/>
    </row>
    <row r="131" spans="1:19" s="565" customFormat="1" ht="67.2" hidden="1" customHeight="1">
      <c r="A131" s="575" t="s">
        <v>862</v>
      </c>
      <c r="B131" s="677"/>
      <c r="C131" s="678"/>
      <c r="D131" s="679"/>
      <c r="E131" s="576"/>
      <c r="F131" s="775"/>
      <c r="G131" s="680"/>
      <c r="H131" s="680"/>
      <c r="I131" s="680"/>
      <c r="J131" s="680"/>
      <c r="K131" s="680"/>
      <c r="L131" s="680"/>
      <c r="M131" s="680"/>
      <c r="N131" s="681"/>
      <c r="O131" s="681"/>
      <c r="P131" s="681"/>
      <c r="Q131" s="681"/>
      <c r="R131" s="681"/>
      <c r="S131" s="681"/>
    </row>
    <row r="132" spans="1:19" s="565" customFormat="1" ht="34.200000000000003" hidden="1" customHeight="1">
      <c r="A132" s="603" t="s">
        <v>905</v>
      </c>
      <c r="B132" s="604"/>
      <c r="C132" s="751"/>
      <c r="D132" s="605"/>
      <c r="E132" s="605"/>
      <c r="F132" s="759"/>
      <c r="G132" s="752"/>
      <c r="H132" s="752"/>
      <c r="I132" s="752"/>
      <c r="J132" s="752"/>
      <c r="K132" s="752"/>
      <c r="L132" s="752"/>
      <c r="M132" s="752"/>
      <c r="N132" s="753"/>
      <c r="O132" s="753"/>
      <c r="P132" s="753"/>
      <c r="Q132" s="753"/>
      <c r="R132" s="753"/>
      <c r="S132" s="753"/>
    </row>
    <row r="133" spans="1:19" s="565" customFormat="1" ht="27" hidden="1">
      <c r="A133" s="583" t="s">
        <v>877</v>
      </c>
      <c r="B133" s="584"/>
      <c r="C133" s="690"/>
      <c r="D133" s="691"/>
      <c r="E133" s="692"/>
      <c r="F133" s="758"/>
      <c r="G133" s="693"/>
      <c r="H133" s="693"/>
      <c r="I133" s="693"/>
      <c r="J133" s="693"/>
      <c r="K133" s="693"/>
      <c r="L133" s="693"/>
      <c r="M133" s="693"/>
      <c r="N133" s="693"/>
      <c r="O133" s="693"/>
      <c r="P133" s="693"/>
      <c r="Q133" s="709"/>
      <c r="R133" s="693"/>
      <c r="S133" s="693"/>
    </row>
    <row r="134" spans="1:19" s="565" customFormat="1" ht="49.2" hidden="1">
      <c r="A134" s="586" t="s">
        <v>532</v>
      </c>
      <c r="B134" s="584" t="s">
        <v>12</v>
      </c>
      <c r="C134" s="760" t="s">
        <v>957</v>
      </c>
      <c r="D134" s="691"/>
      <c r="E134" s="692"/>
      <c r="F134" s="758"/>
      <c r="G134" s="693"/>
      <c r="H134" s="693"/>
      <c r="I134" s="733" t="s">
        <v>826</v>
      </c>
      <c r="J134" s="693" t="s">
        <v>846</v>
      </c>
      <c r="K134" s="693" t="s">
        <v>994</v>
      </c>
      <c r="L134" s="733"/>
      <c r="M134" s="733" t="s">
        <v>995</v>
      </c>
      <c r="N134" s="733" t="s">
        <v>794</v>
      </c>
      <c r="O134" s="733" t="s">
        <v>1006</v>
      </c>
      <c r="P134" s="693"/>
      <c r="Q134" s="693"/>
      <c r="R134" s="693">
        <v>20</v>
      </c>
      <c r="S134" s="733" t="s">
        <v>996</v>
      </c>
    </row>
    <row r="135" spans="1:19" s="565" customFormat="1" ht="27" hidden="1">
      <c r="A135" s="583" t="s">
        <v>878</v>
      </c>
      <c r="B135" s="584"/>
      <c r="C135" s="690"/>
      <c r="D135" s="691"/>
      <c r="E135" s="692"/>
      <c r="F135" s="758"/>
      <c r="G135" s="693"/>
      <c r="H135" s="693"/>
      <c r="I135" s="693"/>
      <c r="J135" s="693"/>
      <c r="K135" s="693"/>
      <c r="L135" s="693"/>
      <c r="M135" s="693"/>
      <c r="N135" s="693"/>
      <c r="O135" s="693"/>
      <c r="P135" s="693"/>
      <c r="Q135" s="709"/>
      <c r="R135" s="693"/>
      <c r="S135" s="693"/>
    </row>
    <row r="136" spans="1:19" s="565" customFormat="1" ht="43.95" hidden="1" customHeight="1">
      <c r="A136" s="586" t="s">
        <v>906</v>
      </c>
      <c r="B136" s="584" t="s">
        <v>4</v>
      </c>
      <c r="C136" s="690">
        <v>10</v>
      </c>
      <c r="D136" s="691"/>
      <c r="E136" s="692"/>
      <c r="F136" s="758"/>
      <c r="G136" s="693"/>
      <c r="H136" s="693"/>
      <c r="I136" s="693"/>
      <c r="J136" s="693"/>
      <c r="K136" s="693"/>
      <c r="L136" s="693"/>
      <c r="M136" s="693"/>
      <c r="N136" s="693"/>
      <c r="O136" s="693"/>
      <c r="P136" s="693"/>
      <c r="Q136" s="733"/>
      <c r="R136" s="693">
        <v>10</v>
      </c>
      <c r="S136" s="693">
        <v>10</v>
      </c>
    </row>
    <row r="137" spans="1:19" s="565" customFormat="1" ht="49.2" hidden="1">
      <c r="A137" s="586" t="s">
        <v>907</v>
      </c>
      <c r="B137" s="584" t="s">
        <v>4</v>
      </c>
      <c r="C137" s="690">
        <v>75</v>
      </c>
      <c r="D137" s="691"/>
      <c r="E137" s="692"/>
      <c r="F137" s="758"/>
      <c r="G137" s="693"/>
      <c r="H137" s="693"/>
      <c r="I137" s="693"/>
      <c r="J137" s="693"/>
      <c r="K137" s="693"/>
      <c r="L137" s="693"/>
      <c r="M137" s="693"/>
      <c r="N137" s="693"/>
      <c r="O137" s="693"/>
      <c r="P137" s="771"/>
      <c r="Q137" s="693"/>
      <c r="R137" s="733" t="s">
        <v>795</v>
      </c>
      <c r="S137" s="733" t="s">
        <v>795</v>
      </c>
    </row>
    <row r="138" spans="1:19" s="565" customFormat="1" ht="27" hidden="1">
      <c r="A138" s="586" t="s">
        <v>923</v>
      </c>
      <c r="B138" s="584" t="s">
        <v>4</v>
      </c>
      <c r="C138" s="690">
        <v>80</v>
      </c>
      <c r="D138" s="691"/>
      <c r="E138" s="692"/>
      <c r="F138" s="758"/>
      <c r="G138" s="693"/>
      <c r="H138" s="693"/>
      <c r="I138" s="733" t="s">
        <v>924</v>
      </c>
      <c r="J138" s="693"/>
      <c r="K138" s="693"/>
      <c r="L138" s="693"/>
      <c r="M138" s="693"/>
      <c r="N138" s="693"/>
      <c r="O138" s="693"/>
      <c r="P138" s="771"/>
      <c r="Q138" s="693"/>
      <c r="R138" s="733" t="s">
        <v>794</v>
      </c>
      <c r="S138" s="733" t="s">
        <v>794</v>
      </c>
    </row>
    <row r="139" spans="1:19" s="614" customFormat="1" ht="67.95" hidden="1" customHeight="1">
      <c r="A139" s="611" t="s">
        <v>908</v>
      </c>
      <c r="B139" s="612"/>
      <c r="C139" s="761"/>
      <c r="D139" s="762"/>
      <c r="E139" s="763"/>
      <c r="F139" s="785"/>
      <c r="G139" s="764"/>
      <c r="H139" s="764"/>
      <c r="I139" s="764"/>
      <c r="J139" s="764"/>
      <c r="K139" s="764"/>
      <c r="L139" s="764"/>
      <c r="M139" s="764"/>
      <c r="N139" s="764"/>
      <c r="O139" s="764"/>
      <c r="P139" s="764"/>
      <c r="Q139" s="764"/>
      <c r="R139" s="764"/>
      <c r="S139" s="764"/>
    </row>
    <row r="140" spans="1:19" s="565" customFormat="1" ht="27" hidden="1">
      <c r="A140" s="583" t="s">
        <v>877</v>
      </c>
      <c r="B140" s="584"/>
      <c r="C140" s="690"/>
      <c r="D140" s="691"/>
      <c r="E140" s="692"/>
      <c r="F140" s="758"/>
      <c r="G140" s="693"/>
      <c r="H140" s="693"/>
      <c r="I140" s="693"/>
      <c r="J140" s="693"/>
      <c r="K140" s="693"/>
      <c r="L140" s="693"/>
      <c r="M140" s="693"/>
      <c r="N140" s="693"/>
      <c r="O140" s="693"/>
      <c r="P140" s="693"/>
      <c r="Q140" s="709"/>
      <c r="R140" s="693"/>
      <c r="S140" s="693"/>
    </row>
    <row r="141" spans="1:19" s="565" customFormat="1" ht="49.2" hidden="1">
      <c r="A141" s="586" t="s">
        <v>909</v>
      </c>
      <c r="B141" s="620" t="s">
        <v>28</v>
      </c>
      <c r="C141" s="640" t="s">
        <v>959</v>
      </c>
      <c r="D141" s="691"/>
      <c r="E141" s="692"/>
      <c r="F141" s="758"/>
      <c r="G141" s="693"/>
      <c r="H141" s="693"/>
      <c r="I141" s="733" t="s">
        <v>825</v>
      </c>
      <c r="J141" s="693" t="s">
        <v>847</v>
      </c>
      <c r="K141" s="693" t="s">
        <v>997</v>
      </c>
      <c r="L141" s="733"/>
      <c r="M141" s="733" t="s">
        <v>998</v>
      </c>
      <c r="N141" s="733" t="s">
        <v>371</v>
      </c>
      <c r="O141" s="733" t="s">
        <v>1007</v>
      </c>
      <c r="P141" s="693"/>
      <c r="Q141" s="693"/>
      <c r="R141" s="693">
        <v>30</v>
      </c>
      <c r="S141" s="733" t="s">
        <v>356</v>
      </c>
    </row>
  </sheetData>
  <mergeCells count="3">
    <mergeCell ref="A1:R1"/>
    <mergeCell ref="A2:A3"/>
    <mergeCell ref="B2:C2"/>
  </mergeCells>
  <printOptions horizontalCentered="1"/>
  <pageMargins left="0.19685039370078741" right="0.19685039370078741" top="0.35433070866141736" bottom="0.74803149606299213" header="0.31496062992125984" footer="0.31496062992125984"/>
  <pageSetup paperSize="9" scale="65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19EF3-2B0E-4B4C-A684-240410682461}">
  <sheetPr>
    <tabColor theme="9" tint="-0.249977111117893"/>
    <pageSetUpPr fitToPage="1"/>
  </sheetPr>
  <dimension ref="A1:AR141"/>
  <sheetViews>
    <sheetView showGridLines="0" zoomScale="80" zoomScaleNormal="80" workbookViewId="0">
      <pane xSplit="1" ySplit="3" topLeftCell="B64" activePane="bottomRight" state="frozen"/>
      <selection activeCell="K137" sqref="K137"/>
      <selection pane="topRight" activeCell="K137" sqref="K137"/>
      <selection pane="bottomLeft" activeCell="K137" sqref="K137"/>
      <selection pane="bottomRight" activeCell="K137" sqref="K137"/>
    </sheetView>
  </sheetViews>
  <sheetFormatPr defaultColWidth="9.109375" defaultRowHeight="33"/>
  <cols>
    <col min="1" max="1" width="53.44140625" style="621" customWidth="1"/>
    <col min="2" max="2" width="13.33203125" style="622" customWidth="1"/>
    <col min="3" max="3" width="20.109375" style="623" customWidth="1"/>
    <col min="4" max="4" width="9.33203125" style="624" hidden="1" customWidth="1"/>
    <col min="5" max="5" width="10.6640625" style="624" hidden="1" customWidth="1"/>
    <col min="6" max="6" width="14.44140625" style="624" hidden="1" customWidth="1"/>
    <col min="7" max="7" width="14.44140625" style="624" customWidth="1"/>
    <col min="8" max="8" width="14.21875" style="624" hidden="1" customWidth="1"/>
    <col min="9" max="9" width="14" style="624" hidden="1" customWidth="1"/>
    <col min="10" max="10" width="15.33203125" style="624" hidden="1" customWidth="1"/>
    <col min="11" max="11" width="16.6640625" style="624" customWidth="1"/>
    <col min="12" max="12" width="18.21875" style="624" hidden="1" customWidth="1"/>
    <col min="13" max="13" width="15.109375" style="624" hidden="1" customWidth="1"/>
    <col min="14" max="14" width="13.33203125" style="563" hidden="1" customWidth="1"/>
    <col min="15" max="15" width="15.44140625" style="563" customWidth="1"/>
    <col min="16" max="17" width="9.44140625" style="563" hidden="1" customWidth="1"/>
    <col min="18" max="18" width="13.33203125" style="563" hidden="1" customWidth="1"/>
    <col min="19" max="19" width="15.33203125" style="563" customWidth="1"/>
    <col min="20" max="16384" width="9.109375" style="563"/>
  </cols>
  <sheetData>
    <row r="1" spans="1:44" ht="30" customHeight="1">
      <c r="A1" s="841" t="s">
        <v>963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AR1" s="564" t="s">
        <v>928</v>
      </c>
    </row>
    <row r="2" spans="1:44" s="565" customFormat="1" ht="24.6">
      <c r="A2" s="838" t="s">
        <v>0</v>
      </c>
      <c r="B2" s="839" t="s">
        <v>772</v>
      </c>
      <c r="C2" s="849"/>
      <c r="D2" s="658" t="s">
        <v>761</v>
      </c>
      <c r="E2" s="658" t="s">
        <v>760</v>
      </c>
      <c r="F2" s="658" t="s">
        <v>762</v>
      </c>
      <c r="G2" s="659" t="s">
        <v>92</v>
      </c>
      <c r="H2" s="658" t="s">
        <v>763</v>
      </c>
      <c r="I2" s="658" t="s">
        <v>764</v>
      </c>
      <c r="J2" s="658" t="s">
        <v>765</v>
      </c>
      <c r="K2" s="659" t="s">
        <v>93</v>
      </c>
      <c r="L2" s="658" t="s">
        <v>766</v>
      </c>
      <c r="M2" s="658" t="s">
        <v>767</v>
      </c>
      <c r="N2" s="660" t="s">
        <v>768</v>
      </c>
      <c r="O2" s="659" t="s">
        <v>94</v>
      </c>
      <c r="P2" s="660" t="s">
        <v>769</v>
      </c>
      <c r="Q2" s="660" t="s">
        <v>770</v>
      </c>
      <c r="R2" s="660" t="s">
        <v>771</v>
      </c>
      <c r="S2" s="661" t="s">
        <v>95</v>
      </c>
      <c r="AR2" s="564" t="s">
        <v>929</v>
      </c>
    </row>
    <row r="3" spans="1:44" s="565" customFormat="1" ht="49.2">
      <c r="A3" s="838"/>
      <c r="B3" s="790" t="s">
        <v>2</v>
      </c>
      <c r="C3" s="662" t="s">
        <v>759</v>
      </c>
      <c r="D3" s="663" t="s">
        <v>446</v>
      </c>
      <c r="E3" s="664" t="s">
        <v>446</v>
      </c>
      <c r="F3" s="772" t="s">
        <v>446</v>
      </c>
      <c r="G3" s="654" t="s">
        <v>446</v>
      </c>
      <c r="H3" s="654" t="s">
        <v>446</v>
      </c>
      <c r="I3" s="654" t="s">
        <v>446</v>
      </c>
      <c r="J3" s="654" t="s">
        <v>446</v>
      </c>
      <c r="K3" s="654" t="s">
        <v>446</v>
      </c>
      <c r="L3" s="654" t="s">
        <v>446</v>
      </c>
      <c r="M3" s="654" t="s">
        <v>446</v>
      </c>
      <c r="N3" s="626" t="s">
        <v>446</v>
      </c>
      <c r="O3" s="626" t="s">
        <v>446</v>
      </c>
      <c r="P3" s="626" t="s">
        <v>446</v>
      </c>
      <c r="Q3" s="626" t="s">
        <v>446</v>
      </c>
      <c r="R3" s="626" t="s">
        <v>446</v>
      </c>
      <c r="S3" s="626" t="s">
        <v>446</v>
      </c>
    </row>
    <row r="4" spans="1:44" s="565" customFormat="1" ht="49.2" hidden="1">
      <c r="A4" s="567" t="s">
        <v>339</v>
      </c>
      <c r="B4" s="568"/>
      <c r="C4" s="665"/>
      <c r="D4" s="666"/>
      <c r="E4" s="667"/>
      <c r="F4" s="667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</row>
    <row r="5" spans="1:44" s="565" customFormat="1" ht="25.2" hidden="1" customHeight="1">
      <c r="A5" s="569" t="s">
        <v>861</v>
      </c>
      <c r="B5" s="570"/>
      <c r="C5" s="669"/>
      <c r="D5" s="670"/>
      <c r="E5" s="570"/>
      <c r="F5" s="773"/>
      <c r="G5" s="671"/>
      <c r="H5" s="671"/>
      <c r="I5" s="671"/>
      <c r="J5" s="671"/>
      <c r="K5" s="671"/>
      <c r="L5" s="671"/>
      <c r="M5" s="671"/>
      <c r="N5" s="672"/>
      <c r="O5" s="672"/>
      <c r="P5" s="672"/>
      <c r="Q5" s="672"/>
      <c r="R5" s="672"/>
      <c r="S5" s="672"/>
    </row>
    <row r="6" spans="1:44" s="565" customFormat="1" ht="28.95" hidden="1" customHeight="1">
      <c r="A6" s="572" t="s">
        <v>860</v>
      </c>
      <c r="B6" s="573"/>
      <c r="C6" s="673"/>
      <c r="D6" s="674"/>
      <c r="E6" s="573"/>
      <c r="F6" s="774"/>
      <c r="G6" s="675"/>
      <c r="H6" s="675"/>
      <c r="I6" s="675"/>
      <c r="J6" s="675"/>
      <c r="K6" s="675"/>
      <c r="L6" s="675"/>
      <c r="M6" s="675"/>
      <c r="N6" s="676"/>
      <c r="O6" s="676"/>
      <c r="P6" s="676"/>
      <c r="Q6" s="676"/>
      <c r="R6" s="676"/>
      <c r="S6" s="676"/>
    </row>
    <row r="7" spans="1:44" s="565" customFormat="1" ht="67.2" hidden="1" customHeight="1">
      <c r="A7" s="575" t="s">
        <v>964</v>
      </c>
      <c r="B7" s="677"/>
      <c r="C7" s="678"/>
      <c r="D7" s="679"/>
      <c r="E7" s="576"/>
      <c r="F7" s="775"/>
      <c r="G7" s="680"/>
      <c r="H7" s="680"/>
      <c r="I7" s="680"/>
      <c r="J7" s="680"/>
      <c r="K7" s="680"/>
      <c r="L7" s="680"/>
      <c r="M7" s="680"/>
      <c r="N7" s="681"/>
      <c r="O7" s="681"/>
      <c r="P7" s="681"/>
      <c r="Q7" s="681"/>
      <c r="R7" s="681"/>
      <c r="S7" s="681"/>
    </row>
    <row r="8" spans="1:44" s="565" customFormat="1" ht="46.2" hidden="1" customHeight="1">
      <c r="A8" s="578" t="s">
        <v>886</v>
      </c>
      <c r="B8" s="579"/>
      <c r="C8" s="682"/>
      <c r="D8" s="683"/>
      <c r="E8" s="580"/>
      <c r="F8" s="776"/>
      <c r="G8" s="684"/>
      <c r="H8" s="684"/>
      <c r="I8" s="684"/>
      <c r="J8" s="684"/>
      <c r="K8" s="684"/>
      <c r="L8" s="684"/>
      <c r="M8" s="684"/>
      <c r="N8" s="685"/>
      <c r="O8" s="685"/>
      <c r="P8" s="685"/>
      <c r="Q8" s="685"/>
      <c r="R8" s="685"/>
      <c r="S8" s="685"/>
    </row>
    <row r="9" spans="1:44" s="565" customFormat="1" ht="30.6" hidden="1" customHeight="1">
      <c r="A9" s="581" t="s">
        <v>887</v>
      </c>
      <c r="B9" s="582"/>
      <c r="C9" s="686"/>
      <c r="D9" s="687"/>
      <c r="E9" s="688"/>
      <c r="F9" s="687"/>
      <c r="G9" s="701"/>
      <c r="H9" s="701"/>
      <c r="I9" s="701"/>
      <c r="J9" s="701"/>
      <c r="K9" s="701"/>
      <c r="L9" s="701"/>
      <c r="M9" s="701"/>
      <c r="N9" s="689"/>
      <c r="O9" s="689"/>
      <c r="P9" s="689"/>
      <c r="Q9" s="689"/>
      <c r="R9" s="689"/>
      <c r="S9" s="689"/>
    </row>
    <row r="10" spans="1:44" s="565" customFormat="1" ht="27" hidden="1">
      <c r="A10" s="583" t="s">
        <v>877</v>
      </c>
      <c r="B10" s="584"/>
      <c r="C10" s="690"/>
      <c r="D10" s="691"/>
      <c r="E10" s="692"/>
      <c r="F10" s="758"/>
      <c r="G10" s="693"/>
      <c r="H10" s="693"/>
      <c r="I10" s="693"/>
      <c r="J10" s="693"/>
      <c r="K10" s="693"/>
      <c r="L10" s="693"/>
      <c r="M10" s="693"/>
      <c r="N10" s="693"/>
      <c r="O10" s="693"/>
      <c r="P10" s="693"/>
      <c r="Q10" s="709"/>
      <c r="R10" s="693"/>
      <c r="S10" s="693"/>
    </row>
    <row r="11" spans="1:44" s="565" customFormat="1" ht="49.2" hidden="1">
      <c r="A11" s="586" t="s">
        <v>773</v>
      </c>
      <c r="B11" s="585" t="s">
        <v>3</v>
      </c>
      <c r="C11" s="694" t="s">
        <v>934</v>
      </c>
      <c r="D11" s="695" t="s">
        <v>452</v>
      </c>
      <c r="E11" s="696"/>
      <c r="F11" s="777" t="s">
        <v>448</v>
      </c>
      <c r="G11" s="733" t="s">
        <v>818</v>
      </c>
      <c r="H11" s="733" t="s">
        <v>804</v>
      </c>
      <c r="I11" s="693"/>
      <c r="J11" s="693">
        <v>4</v>
      </c>
      <c r="K11" s="693" t="s">
        <v>965</v>
      </c>
      <c r="L11" s="693"/>
      <c r="M11" s="733" t="s">
        <v>804</v>
      </c>
      <c r="N11" s="693" t="s">
        <v>966</v>
      </c>
      <c r="O11" s="693" t="s">
        <v>999</v>
      </c>
      <c r="P11" s="693"/>
      <c r="Q11" s="693"/>
      <c r="R11" s="693">
        <v>10</v>
      </c>
      <c r="S11" s="693">
        <v>10</v>
      </c>
    </row>
    <row r="12" spans="1:44" s="565" customFormat="1" ht="73.8" hidden="1">
      <c r="A12" s="586" t="s">
        <v>774</v>
      </c>
      <c r="B12" s="585" t="s">
        <v>3</v>
      </c>
      <c r="C12" s="697" t="s">
        <v>935</v>
      </c>
      <c r="D12" s="698" t="s">
        <v>796</v>
      </c>
      <c r="E12" s="698" t="s">
        <v>727</v>
      </c>
      <c r="F12" s="777" t="s">
        <v>797</v>
      </c>
      <c r="G12" s="693" t="s">
        <v>967</v>
      </c>
      <c r="H12" s="733" t="s">
        <v>727</v>
      </c>
      <c r="I12" s="733" t="s">
        <v>851</v>
      </c>
      <c r="J12" s="693" t="s">
        <v>852</v>
      </c>
      <c r="K12" s="693" t="s">
        <v>968</v>
      </c>
      <c r="L12" s="733" t="s">
        <v>804</v>
      </c>
      <c r="M12" s="733" t="s">
        <v>448</v>
      </c>
      <c r="N12" s="693">
        <v>9</v>
      </c>
      <c r="O12" s="693" t="s">
        <v>1000</v>
      </c>
      <c r="P12" s="693"/>
      <c r="Q12" s="693"/>
      <c r="R12" s="693">
        <v>9</v>
      </c>
      <c r="S12" s="693">
        <v>9</v>
      </c>
    </row>
    <row r="13" spans="1:44" s="565" customFormat="1" ht="27" hidden="1">
      <c r="A13" s="583" t="s">
        <v>878</v>
      </c>
      <c r="B13" s="584"/>
      <c r="C13" s="690"/>
      <c r="D13" s="691"/>
      <c r="E13" s="692"/>
      <c r="F13" s="758"/>
      <c r="G13" s="693"/>
      <c r="H13" s="693"/>
      <c r="I13" s="693"/>
      <c r="J13" s="693"/>
      <c r="K13" s="693"/>
      <c r="L13" s="693"/>
      <c r="M13" s="693"/>
      <c r="N13" s="693"/>
      <c r="O13" s="693"/>
      <c r="P13" s="693"/>
      <c r="Q13" s="709"/>
      <c r="R13" s="693"/>
      <c r="S13" s="693"/>
    </row>
    <row r="14" spans="1:44" s="565" customFormat="1" ht="49.2" hidden="1">
      <c r="A14" s="586" t="s">
        <v>775</v>
      </c>
      <c r="B14" s="585" t="s">
        <v>4</v>
      </c>
      <c r="C14" s="694">
        <v>80</v>
      </c>
      <c r="D14" s="695"/>
      <c r="E14" s="696"/>
      <c r="F14" s="777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>
        <v>80</v>
      </c>
      <c r="S14" s="693">
        <v>80</v>
      </c>
    </row>
    <row r="15" spans="1:44" s="565" customFormat="1" ht="57" hidden="1" customHeight="1">
      <c r="A15" s="586" t="s">
        <v>776</v>
      </c>
      <c r="B15" s="585" t="s">
        <v>4</v>
      </c>
      <c r="C15" s="694">
        <v>80</v>
      </c>
      <c r="D15" s="695"/>
      <c r="E15" s="696"/>
      <c r="F15" s="777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>
        <v>80</v>
      </c>
      <c r="S15" s="693">
        <v>80</v>
      </c>
    </row>
    <row r="16" spans="1:44" s="565" customFormat="1" ht="67.2" hidden="1" customHeight="1">
      <c r="A16" s="575" t="s">
        <v>862</v>
      </c>
      <c r="B16" s="576"/>
      <c r="C16" s="678"/>
      <c r="D16" s="679"/>
      <c r="E16" s="576"/>
      <c r="F16" s="775"/>
      <c r="G16" s="680"/>
      <c r="H16" s="680"/>
      <c r="I16" s="680"/>
      <c r="J16" s="680"/>
      <c r="K16" s="680"/>
      <c r="L16" s="680"/>
      <c r="M16" s="680"/>
      <c r="N16" s="681"/>
      <c r="O16" s="681"/>
      <c r="P16" s="681"/>
      <c r="Q16" s="681"/>
      <c r="R16" s="681"/>
      <c r="S16" s="681"/>
    </row>
    <row r="17" spans="1:19" s="565" customFormat="1" ht="46.2" hidden="1" customHeight="1">
      <c r="A17" s="578" t="s">
        <v>912</v>
      </c>
      <c r="B17" s="579"/>
      <c r="C17" s="682"/>
      <c r="D17" s="683"/>
      <c r="E17" s="580"/>
      <c r="F17" s="776"/>
      <c r="G17" s="684"/>
      <c r="H17" s="684"/>
      <c r="I17" s="684"/>
      <c r="J17" s="684"/>
      <c r="K17" s="684"/>
      <c r="L17" s="684"/>
      <c r="M17" s="684"/>
      <c r="N17" s="685"/>
      <c r="O17" s="685"/>
      <c r="P17" s="685"/>
      <c r="Q17" s="685"/>
      <c r="R17" s="685"/>
      <c r="S17" s="685"/>
    </row>
    <row r="18" spans="1:19" s="565" customFormat="1" ht="46.2" hidden="1" customHeight="1">
      <c r="A18" s="581" t="s">
        <v>920</v>
      </c>
      <c r="B18" s="582"/>
      <c r="C18" s="686"/>
      <c r="D18" s="687"/>
      <c r="E18" s="688"/>
      <c r="F18" s="687"/>
      <c r="G18" s="701"/>
      <c r="H18" s="701"/>
      <c r="I18" s="701"/>
      <c r="J18" s="701"/>
      <c r="K18" s="701"/>
      <c r="L18" s="701"/>
      <c r="M18" s="701"/>
      <c r="N18" s="689"/>
      <c r="O18" s="689"/>
      <c r="P18" s="689"/>
      <c r="Q18" s="689"/>
      <c r="R18" s="689"/>
      <c r="S18" s="689"/>
    </row>
    <row r="19" spans="1:19" s="565" customFormat="1" ht="27" hidden="1">
      <c r="A19" s="583" t="s">
        <v>877</v>
      </c>
      <c r="B19" s="584"/>
      <c r="C19" s="690"/>
      <c r="D19" s="691"/>
      <c r="E19" s="692"/>
      <c r="F19" s="758"/>
      <c r="G19" s="693"/>
      <c r="H19" s="693"/>
      <c r="I19" s="693"/>
      <c r="J19" s="693"/>
      <c r="K19" s="693"/>
      <c r="L19" s="693"/>
      <c r="M19" s="693"/>
      <c r="N19" s="693"/>
      <c r="O19" s="693"/>
      <c r="P19" s="693"/>
      <c r="Q19" s="709"/>
      <c r="R19" s="693"/>
      <c r="S19" s="693"/>
    </row>
    <row r="20" spans="1:19" s="592" customFormat="1" ht="69" hidden="1" customHeight="1">
      <c r="A20" s="590" t="s">
        <v>778</v>
      </c>
      <c r="B20" s="594" t="s">
        <v>12</v>
      </c>
      <c r="C20" s="702" t="s">
        <v>931</v>
      </c>
      <c r="D20" s="703"/>
      <c r="E20" s="704"/>
      <c r="F20" s="704"/>
      <c r="G20" s="705"/>
      <c r="H20" s="705">
        <v>3</v>
      </c>
      <c r="I20" s="705" t="s">
        <v>835</v>
      </c>
      <c r="J20" s="705"/>
      <c r="K20" s="705" t="s">
        <v>969</v>
      </c>
      <c r="L20" s="705">
        <v>4</v>
      </c>
      <c r="M20" s="705" t="s">
        <v>930</v>
      </c>
      <c r="N20" s="705"/>
      <c r="O20" s="705" t="s">
        <v>970</v>
      </c>
      <c r="P20" s="705">
        <v>5</v>
      </c>
      <c r="Q20" s="705">
        <v>5</v>
      </c>
      <c r="R20" s="705"/>
      <c r="S20" s="705">
        <v>10</v>
      </c>
    </row>
    <row r="21" spans="1:19" s="592" customFormat="1" ht="53.4" hidden="1" customHeight="1">
      <c r="A21" s="590" t="s">
        <v>779</v>
      </c>
      <c r="B21" s="594" t="s">
        <v>8</v>
      </c>
      <c r="C21" s="702">
        <v>39</v>
      </c>
      <c r="D21" s="703"/>
      <c r="E21" s="704"/>
      <c r="F21" s="704"/>
      <c r="G21" s="705"/>
      <c r="H21" s="705"/>
      <c r="I21" s="705"/>
      <c r="J21" s="705"/>
      <c r="K21" s="705"/>
      <c r="L21" s="705"/>
      <c r="M21" s="705"/>
      <c r="N21" s="705"/>
      <c r="O21" s="705"/>
      <c r="P21" s="705"/>
      <c r="Q21" s="705"/>
      <c r="R21" s="705">
        <v>39</v>
      </c>
      <c r="S21" s="705">
        <v>39</v>
      </c>
    </row>
    <row r="22" spans="1:19" s="592" customFormat="1" ht="49.2" hidden="1">
      <c r="A22" s="590" t="s">
        <v>465</v>
      </c>
      <c r="B22" s="594" t="s">
        <v>12</v>
      </c>
      <c r="C22" s="702" t="s">
        <v>940</v>
      </c>
      <c r="D22" s="706"/>
      <c r="E22" s="707"/>
      <c r="F22" s="708"/>
      <c r="G22" s="709"/>
      <c r="H22" s="709" t="s">
        <v>807</v>
      </c>
      <c r="I22" s="709"/>
      <c r="J22" s="787" t="s">
        <v>777</v>
      </c>
      <c r="K22" s="787" t="s">
        <v>971</v>
      </c>
      <c r="L22" s="787"/>
      <c r="M22" s="787"/>
      <c r="N22" s="709" t="s">
        <v>620</v>
      </c>
      <c r="O22" s="709" t="s">
        <v>939</v>
      </c>
      <c r="P22" s="705"/>
      <c r="Q22" s="709"/>
      <c r="R22" s="705">
        <v>200</v>
      </c>
      <c r="S22" s="709" t="s">
        <v>620</v>
      </c>
    </row>
    <row r="23" spans="1:19" s="592" customFormat="1" ht="49.2" hidden="1">
      <c r="A23" s="590" t="s">
        <v>467</v>
      </c>
      <c r="B23" s="591" t="s">
        <v>7</v>
      </c>
      <c r="C23" s="702" t="s">
        <v>944</v>
      </c>
      <c r="D23" s="710"/>
      <c r="E23" s="711"/>
      <c r="F23" s="704"/>
      <c r="G23" s="705"/>
      <c r="H23" s="705"/>
      <c r="I23" s="709" t="s">
        <v>688</v>
      </c>
      <c r="J23" s="705">
        <v>14</v>
      </c>
      <c r="K23" s="705" t="s">
        <v>704</v>
      </c>
      <c r="L23" s="709"/>
      <c r="M23" s="709"/>
      <c r="N23" s="709" t="s">
        <v>972</v>
      </c>
      <c r="O23" s="709" t="s">
        <v>943</v>
      </c>
      <c r="P23" s="709"/>
      <c r="Q23" s="709"/>
      <c r="R23" s="705"/>
      <c r="S23" s="709"/>
    </row>
    <row r="24" spans="1:19" s="592" customFormat="1" ht="27" hidden="1">
      <c r="A24" s="712" t="s">
        <v>878</v>
      </c>
      <c r="B24" s="584"/>
      <c r="C24" s="690"/>
      <c r="D24" s="710"/>
      <c r="E24" s="711"/>
      <c r="F24" s="704"/>
      <c r="G24" s="705"/>
      <c r="H24" s="705"/>
      <c r="I24" s="705"/>
      <c r="J24" s="705"/>
      <c r="K24" s="705"/>
      <c r="L24" s="705"/>
      <c r="M24" s="705"/>
      <c r="N24" s="705"/>
      <c r="O24" s="705"/>
      <c r="P24" s="705"/>
      <c r="Q24" s="709"/>
      <c r="R24" s="705"/>
      <c r="S24" s="705"/>
    </row>
    <row r="25" spans="1:19" s="592" customFormat="1" ht="27" hidden="1">
      <c r="A25" s="590" t="s">
        <v>780</v>
      </c>
      <c r="B25" s="591" t="s">
        <v>4</v>
      </c>
      <c r="C25" s="702">
        <v>60</v>
      </c>
      <c r="D25" s="710"/>
      <c r="E25" s="711"/>
      <c r="F25" s="704"/>
      <c r="G25" s="705"/>
      <c r="H25" s="705"/>
      <c r="I25" s="705"/>
      <c r="J25" s="705"/>
      <c r="K25" s="705"/>
      <c r="L25" s="705"/>
      <c r="M25" s="705"/>
      <c r="N25" s="705"/>
      <c r="O25" s="705"/>
      <c r="P25" s="705"/>
      <c r="Q25" s="709"/>
      <c r="R25" s="705">
        <v>60</v>
      </c>
      <c r="S25" s="705">
        <v>60</v>
      </c>
    </row>
    <row r="26" spans="1:19" s="592" customFormat="1" ht="49.2" hidden="1">
      <c r="A26" s="590" t="s">
        <v>910</v>
      </c>
      <c r="B26" s="591" t="s">
        <v>4</v>
      </c>
      <c r="C26" s="702">
        <v>80</v>
      </c>
      <c r="D26" s="703"/>
      <c r="E26" s="704"/>
      <c r="F26" s="704"/>
      <c r="G26" s="705"/>
      <c r="H26" s="705"/>
      <c r="I26" s="709"/>
      <c r="J26" s="705"/>
      <c r="K26" s="705"/>
      <c r="L26" s="709"/>
      <c r="M26" s="709"/>
      <c r="N26" s="709"/>
      <c r="O26" s="709"/>
      <c r="P26" s="709"/>
      <c r="Q26" s="709"/>
      <c r="R26" s="705">
        <v>80</v>
      </c>
      <c r="S26" s="709" t="s">
        <v>794</v>
      </c>
    </row>
    <row r="27" spans="1:19" s="592" customFormat="1" ht="46.2" hidden="1" customHeight="1">
      <c r="A27" s="713" t="s">
        <v>882</v>
      </c>
      <c r="B27" s="714"/>
      <c r="C27" s="715"/>
      <c r="D27" s="716"/>
      <c r="E27" s="717"/>
      <c r="F27" s="716"/>
      <c r="G27" s="725"/>
      <c r="H27" s="725"/>
      <c r="I27" s="725"/>
      <c r="J27" s="725"/>
      <c r="K27" s="725"/>
      <c r="L27" s="725"/>
      <c r="M27" s="725"/>
      <c r="N27" s="718"/>
      <c r="O27" s="718"/>
      <c r="P27" s="718"/>
      <c r="Q27" s="718"/>
      <c r="R27" s="718"/>
      <c r="S27" s="718"/>
    </row>
    <row r="28" spans="1:19" s="592" customFormat="1" ht="27" hidden="1">
      <c r="A28" s="712" t="s">
        <v>877</v>
      </c>
      <c r="B28" s="584"/>
      <c r="C28" s="690"/>
      <c r="D28" s="710"/>
      <c r="E28" s="711"/>
      <c r="F28" s="704"/>
      <c r="G28" s="705"/>
      <c r="H28" s="705"/>
      <c r="I28" s="705"/>
      <c r="J28" s="705"/>
      <c r="K28" s="705"/>
      <c r="L28" s="705"/>
      <c r="M28" s="705"/>
      <c r="N28" s="705"/>
      <c r="O28" s="705"/>
      <c r="P28" s="705"/>
      <c r="Q28" s="709"/>
      <c r="R28" s="705"/>
      <c r="S28" s="705"/>
    </row>
    <row r="29" spans="1:19" s="592" customFormat="1" ht="69" hidden="1" customHeight="1">
      <c r="A29" s="590" t="s">
        <v>778</v>
      </c>
      <c r="B29" s="594" t="s">
        <v>12</v>
      </c>
      <c r="C29" s="702" t="s">
        <v>962</v>
      </c>
      <c r="D29" s="703"/>
      <c r="E29" s="704"/>
      <c r="F29" s="704"/>
      <c r="G29" s="705"/>
      <c r="H29" s="705" t="s">
        <v>806</v>
      </c>
      <c r="I29" s="705" t="s">
        <v>811</v>
      </c>
      <c r="J29" s="709" t="s">
        <v>448</v>
      </c>
      <c r="K29" s="709" t="s">
        <v>973</v>
      </c>
      <c r="L29" s="705"/>
      <c r="M29" s="705" t="s">
        <v>925</v>
      </c>
      <c r="N29" s="705">
        <v>2</v>
      </c>
      <c r="O29" s="705" t="s">
        <v>542</v>
      </c>
      <c r="P29" s="705">
        <v>3</v>
      </c>
      <c r="Q29" s="705">
        <v>2</v>
      </c>
      <c r="R29" s="705"/>
      <c r="S29" s="705">
        <v>5</v>
      </c>
    </row>
    <row r="30" spans="1:19" s="592" customFormat="1" ht="53.4" hidden="1" customHeight="1">
      <c r="A30" s="590" t="s">
        <v>779</v>
      </c>
      <c r="B30" s="594" t="s">
        <v>8</v>
      </c>
      <c r="C30" s="702">
        <v>38.4</v>
      </c>
      <c r="D30" s="703"/>
      <c r="E30" s="704"/>
      <c r="F30" s="704"/>
      <c r="G30" s="705"/>
      <c r="H30" s="705"/>
      <c r="I30" s="705"/>
      <c r="J30" s="705"/>
      <c r="K30" s="705"/>
      <c r="L30" s="705"/>
      <c r="M30" s="705"/>
      <c r="N30" s="705"/>
      <c r="O30" s="705"/>
      <c r="P30" s="705"/>
      <c r="Q30" s="705"/>
      <c r="R30" s="705">
        <v>38.4</v>
      </c>
      <c r="S30" s="705">
        <v>38.4</v>
      </c>
    </row>
    <row r="31" spans="1:19" s="592" customFormat="1" ht="49.2" hidden="1">
      <c r="A31" s="590" t="s">
        <v>465</v>
      </c>
      <c r="B31" s="594" t="s">
        <v>6</v>
      </c>
      <c r="C31" s="719" t="s">
        <v>942</v>
      </c>
      <c r="D31" s="706"/>
      <c r="E31" s="707"/>
      <c r="F31" s="778" t="s">
        <v>808</v>
      </c>
      <c r="G31" s="709" t="s">
        <v>808</v>
      </c>
      <c r="H31" s="709" t="s">
        <v>809</v>
      </c>
      <c r="I31" s="709" t="s">
        <v>849</v>
      </c>
      <c r="J31" s="709" t="s">
        <v>839</v>
      </c>
      <c r="K31" s="709" t="s">
        <v>974</v>
      </c>
      <c r="L31" s="787" t="s">
        <v>859</v>
      </c>
      <c r="M31" s="787" t="s">
        <v>926</v>
      </c>
      <c r="N31" s="709">
        <v>1000</v>
      </c>
      <c r="O31" s="709" t="s">
        <v>1001</v>
      </c>
      <c r="P31" s="705">
        <v>1300</v>
      </c>
      <c r="Q31" s="709" t="s">
        <v>781</v>
      </c>
      <c r="R31" s="705"/>
      <c r="S31" s="709" t="s">
        <v>975</v>
      </c>
    </row>
    <row r="32" spans="1:19" s="592" customFormat="1" ht="49.2" hidden="1">
      <c r="A32" s="590" t="s">
        <v>468</v>
      </c>
      <c r="B32" s="591" t="s">
        <v>7</v>
      </c>
      <c r="C32" s="721" t="s">
        <v>946</v>
      </c>
      <c r="D32" s="710"/>
      <c r="E32" s="711"/>
      <c r="F32" s="704"/>
      <c r="G32" s="705"/>
      <c r="H32" s="722" t="s">
        <v>756</v>
      </c>
      <c r="I32" s="709" t="s">
        <v>811</v>
      </c>
      <c r="J32" s="709" t="s">
        <v>452</v>
      </c>
      <c r="K32" s="709" t="s">
        <v>976</v>
      </c>
      <c r="L32" s="709" t="s">
        <v>448</v>
      </c>
      <c r="M32" s="722" t="s">
        <v>927</v>
      </c>
      <c r="N32" s="722">
        <v>2</v>
      </c>
      <c r="O32" s="722" t="s">
        <v>755</v>
      </c>
      <c r="P32" s="722">
        <v>2</v>
      </c>
      <c r="Q32" s="722">
        <v>3</v>
      </c>
      <c r="R32" s="705"/>
      <c r="S32" s="722">
        <v>5</v>
      </c>
    </row>
    <row r="33" spans="1:19" s="592" customFormat="1" ht="27" hidden="1">
      <c r="A33" s="712" t="s">
        <v>878</v>
      </c>
      <c r="B33" s="584"/>
      <c r="C33" s="690"/>
      <c r="D33" s="710"/>
      <c r="E33" s="711"/>
      <c r="F33" s="704"/>
      <c r="G33" s="705"/>
      <c r="H33" s="705"/>
      <c r="I33" s="705"/>
      <c r="J33" s="705"/>
      <c r="K33" s="705"/>
      <c r="L33" s="705"/>
      <c r="M33" s="705"/>
      <c r="N33" s="705"/>
      <c r="O33" s="705"/>
      <c r="P33" s="705"/>
      <c r="Q33" s="709"/>
      <c r="R33" s="705"/>
      <c r="S33" s="705"/>
    </row>
    <row r="34" spans="1:19" s="592" customFormat="1" ht="27" hidden="1">
      <c r="A34" s="590" t="s">
        <v>780</v>
      </c>
      <c r="B34" s="596" t="s">
        <v>4</v>
      </c>
      <c r="C34" s="702">
        <v>60</v>
      </c>
      <c r="D34" s="710"/>
      <c r="E34" s="711"/>
      <c r="F34" s="704"/>
      <c r="G34" s="705"/>
      <c r="H34" s="705"/>
      <c r="I34" s="705"/>
      <c r="J34" s="705"/>
      <c r="K34" s="705"/>
      <c r="L34" s="705"/>
      <c r="M34" s="705"/>
      <c r="N34" s="705"/>
      <c r="O34" s="705"/>
      <c r="P34" s="705"/>
      <c r="Q34" s="709"/>
      <c r="R34" s="705">
        <v>60</v>
      </c>
      <c r="S34" s="705">
        <v>60</v>
      </c>
    </row>
    <row r="35" spans="1:19" s="592" customFormat="1" ht="49.2" hidden="1">
      <c r="A35" s="590" t="s">
        <v>910</v>
      </c>
      <c r="B35" s="591" t="s">
        <v>4</v>
      </c>
      <c r="C35" s="702">
        <v>80</v>
      </c>
      <c r="D35" s="703"/>
      <c r="E35" s="704"/>
      <c r="F35" s="704"/>
      <c r="G35" s="705"/>
      <c r="H35" s="705"/>
      <c r="I35" s="709"/>
      <c r="J35" s="705"/>
      <c r="K35" s="705"/>
      <c r="L35" s="709"/>
      <c r="M35" s="709"/>
      <c r="N35" s="709"/>
      <c r="O35" s="709"/>
      <c r="P35" s="709"/>
      <c r="Q35" s="709"/>
      <c r="R35" s="705">
        <v>80</v>
      </c>
      <c r="S35" s="709" t="s">
        <v>794</v>
      </c>
    </row>
    <row r="36" spans="1:19" s="592" customFormat="1" ht="46.2" hidden="1" customHeight="1">
      <c r="A36" s="713" t="s">
        <v>883</v>
      </c>
      <c r="B36" s="723"/>
      <c r="C36" s="715"/>
      <c r="D36" s="716"/>
      <c r="E36" s="724"/>
      <c r="F36" s="779"/>
      <c r="G36" s="725"/>
      <c r="H36" s="725"/>
      <c r="I36" s="725"/>
      <c r="J36" s="725"/>
      <c r="K36" s="725"/>
      <c r="L36" s="725"/>
      <c r="M36" s="725"/>
      <c r="N36" s="718"/>
      <c r="O36" s="718"/>
      <c r="P36" s="718"/>
      <c r="Q36" s="718"/>
      <c r="R36" s="718"/>
      <c r="S36" s="718"/>
    </row>
    <row r="37" spans="1:19" s="592" customFormat="1" ht="27" hidden="1">
      <c r="A37" s="712" t="s">
        <v>877</v>
      </c>
      <c r="B37" s="584"/>
      <c r="C37" s="690"/>
      <c r="D37" s="710"/>
      <c r="E37" s="711"/>
      <c r="F37" s="704"/>
      <c r="G37" s="705"/>
      <c r="H37" s="705"/>
      <c r="I37" s="705"/>
      <c r="J37" s="705"/>
      <c r="K37" s="705"/>
      <c r="L37" s="705"/>
      <c r="M37" s="705"/>
      <c r="N37" s="705"/>
      <c r="O37" s="705"/>
      <c r="P37" s="705"/>
      <c r="Q37" s="709"/>
      <c r="R37" s="705"/>
      <c r="S37" s="705"/>
    </row>
    <row r="38" spans="1:19" s="592" customFormat="1" ht="46.2" hidden="1" customHeight="1">
      <c r="A38" s="590" t="s">
        <v>863</v>
      </c>
      <c r="B38" s="594" t="s">
        <v>6</v>
      </c>
      <c r="C38" s="726" t="s">
        <v>938</v>
      </c>
      <c r="D38" s="706"/>
      <c r="E38" s="720" t="s">
        <v>831</v>
      </c>
      <c r="F38" s="727" t="s">
        <v>832</v>
      </c>
      <c r="G38" s="709" t="s">
        <v>977</v>
      </c>
      <c r="H38" s="709" t="s">
        <v>833</v>
      </c>
      <c r="I38" s="709" t="s">
        <v>840</v>
      </c>
      <c r="J38" s="705" t="s">
        <v>841</v>
      </c>
      <c r="K38" s="705" t="s">
        <v>978</v>
      </c>
      <c r="L38" s="709" t="s">
        <v>858</v>
      </c>
      <c r="M38" s="709"/>
      <c r="N38" s="709" t="s">
        <v>979</v>
      </c>
      <c r="O38" s="709" t="s">
        <v>1002</v>
      </c>
      <c r="P38" s="709"/>
      <c r="Q38" s="705"/>
      <c r="R38" s="728">
        <v>500</v>
      </c>
      <c r="S38" s="709" t="s">
        <v>979</v>
      </c>
    </row>
    <row r="39" spans="1:19" s="592" customFormat="1" ht="49.2" hidden="1">
      <c r="A39" s="590" t="s">
        <v>865</v>
      </c>
      <c r="B39" s="591" t="s">
        <v>3</v>
      </c>
      <c r="C39" s="729" t="s">
        <v>615</v>
      </c>
      <c r="D39" s="706"/>
      <c r="E39" s="720" t="s">
        <v>782</v>
      </c>
      <c r="F39" s="727" t="s">
        <v>798</v>
      </c>
      <c r="G39" s="709" t="s">
        <v>980</v>
      </c>
      <c r="H39" s="709" t="s">
        <v>782</v>
      </c>
      <c r="I39" s="709"/>
      <c r="J39" s="705">
        <v>2</v>
      </c>
      <c r="K39" s="705" t="s">
        <v>798</v>
      </c>
      <c r="L39" s="705"/>
      <c r="M39" s="705"/>
      <c r="N39" s="705"/>
      <c r="O39" s="705"/>
      <c r="P39" s="705"/>
      <c r="Q39" s="705"/>
      <c r="R39" s="705"/>
      <c r="S39" s="705"/>
    </row>
    <row r="40" spans="1:19" s="592" customFormat="1" ht="27" hidden="1">
      <c r="A40" s="590" t="s">
        <v>476</v>
      </c>
      <c r="B40" s="596" t="s">
        <v>7</v>
      </c>
      <c r="C40" s="730" t="s">
        <v>948</v>
      </c>
      <c r="D40" s="710"/>
      <c r="E40" s="720" t="s">
        <v>810</v>
      </c>
      <c r="F40" s="708" t="s">
        <v>811</v>
      </c>
      <c r="G40" s="709" t="s">
        <v>981</v>
      </c>
      <c r="H40" s="709"/>
      <c r="I40" s="709" t="s">
        <v>804</v>
      </c>
      <c r="J40" s="705">
        <v>5</v>
      </c>
      <c r="K40" s="705">
        <v>5</v>
      </c>
      <c r="L40" s="705"/>
      <c r="M40" s="705"/>
      <c r="N40" s="705">
        <v>10</v>
      </c>
      <c r="O40" s="705" t="s">
        <v>1003</v>
      </c>
      <c r="P40" s="705"/>
      <c r="Q40" s="705"/>
      <c r="R40" s="705">
        <v>5</v>
      </c>
      <c r="S40" s="705">
        <v>5</v>
      </c>
    </row>
    <row r="41" spans="1:19" s="592" customFormat="1" ht="27" hidden="1">
      <c r="A41" s="712" t="s">
        <v>878</v>
      </c>
      <c r="B41" s="584"/>
      <c r="C41" s="690"/>
      <c r="D41" s="710"/>
      <c r="E41" s="711"/>
      <c r="F41" s="704"/>
      <c r="G41" s="705"/>
      <c r="H41" s="705"/>
      <c r="I41" s="705"/>
      <c r="J41" s="705"/>
      <c r="K41" s="705"/>
      <c r="L41" s="705"/>
      <c r="M41" s="705"/>
      <c r="N41" s="705"/>
      <c r="O41" s="705"/>
      <c r="P41" s="705"/>
      <c r="Q41" s="709"/>
      <c r="R41" s="705"/>
      <c r="S41" s="705"/>
    </row>
    <row r="42" spans="1:19" s="592" customFormat="1" ht="49.2" hidden="1">
      <c r="A42" s="590" t="s">
        <v>864</v>
      </c>
      <c r="B42" s="591" t="s">
        <v>4</v>
      </c>
      <c r="C42" s="729" t="s">
        <v>913</v>
      </c>
      <c r="D42" s="703"/>
      <c r="E42" s="720" t="s">
        <v>914</v>
      </c>
      <c r="F42" s="708" t="s">
        <v>915</v>
      </c>
      <c r="G42" s="709" t="s">
        <v>982</v>
      </c>
      <c r="H42" s="709" t="s">
        <v>916</v>
      </c>
      <c r="I42" s="709" t="s">
        <v>917</v>
      </c>
      <c r="J42" s="709" t="s">
        <v>918</v>
      </c>
      <c r="K42" s="709" t="s">
        <v>983</v>
      </c>
      <c r="L42" s="709" t="s">
        <v>919</v>
      </c>
      <c r="M42" s="709"/>
      <c r="N42" s="709"/>
      <c r="O42" s="709" t="s">
        <v>919</v>
      </c>
      <c r="P42" s="709"/>
      <c r="Q42" s="709"/>
      <c r="R42" s="705">
        <v>80</v>
      </c>
      <c r="S42" s="709" t="s">
        <v>794</v>
      </c>
    </row>
    <row r="43" spans="1:19" s="565" customFormat="1" ht="46.2" customHeight="1">
      <c r="A43" s="581" t="s">
        <v>884</v>
      </c>
      <c r="B43" s="700"/>
      <c r="C43" s="686"/>
      <c r="D43" s="687"/>
      <c r="E43" s="593"/>
      <c r="F43" s="780"/>
      <c r="G43" s="701"/>
      <c r="H43" s="701"/>
      <c r="I43" s="701"/>
      <c r="J43" s="701"/>
      <c r="K43" s="701"/>
      <c r="L43" s="701"/>
      <c r="M43" s="701"/>
      <c r="N43" s="689"/>
      <c r="O43" s="689"/>
      <c r="P43" s="689"/>
      <c r="Q43" s="689"/>
      <c r="R43" s="689"/>
      <c r="S43" s="689"/>
    </row>
    <row r="44" spans="1:19" s="565" customFormat="1" ht="27">
      <c r="A44" s="583" t="s">
        <v>877</v>
      </c>
      <c r="B44" s="584"/>
      <c r="C44" s="690"/>
      <c r="D44" s="691"/>
      <c r="E44" s="692"/>
      <c r="F44" s="758"/>
      <c r="G44" s="693"/>
      <c r="H44" s="693"/>
      <c r="I44" s="693"/>
      <c r="J44" s="693"/>
      <c r="K44" s="693"/>
      <c r="L44" s="693"/>
      <c r="M44" s="693"/>
      <c r="N44" s="693"/>
      <c r="O44" s="693"/>
      <c r="P44" s="693"/>
      <c r="Q44" s="709"/>
      <c r="R44" s="693"/>
      <c r="S44" s="693"/>
    </row>
    <row r="45" spans="1:19" s="565" customFormat="1" ht="49.2">
      <c r="A45" s="590" t="s">
        <v>480</v>
      </c>
      <c r="B45" s="596" t="s">
        <v>6</v>
      </c>
      <c r="C45" s="731" t="s">
        <v>802</v>
      </c>
      <c r="D45" s="698" t="s">
        <v>799</v>
      </c>
      <c r="E45" s="692"/>
      <c r="F45" s="781" t="s">
        <v>800</v>
      </c>
      <c r="G45" s="733" t="s">
        <v>984</v>
      </c>
      <c r="H45" s="733" t="s">
        <v>801</v>
      </c>
      <c r="I45" s="693"/>
      <c r="J45" s="693"/>
      <c r="K45" s="733" t="s">
        <v>801</v>
      </c>
      <c r="L45" s="693"/>
      <c r="M45" s="693"/>
      <c r="N45" s="693"/>
      <c r="O45" s="693"/>
      <c r="P45" s="693"/>
      <c r="Q45" s="709"/>
      <c r="R45" s="732">
        <v>5000</v>
      </c>
      <c r="S45" s="693">
        <v>5000</v>
      </c>
    </row>
    <row r="46" spans="1:19" s="565" customFormat="1" ht="31.2" customHeight="1">
      <c r="A46" s="590" t="s">
        <v>784</v>
      </c>
      <c r="B46" s="596" t="s">
        <v>18</v>
      </c>
      <c r="C46" s="731" t="s">
        <v>805</v>
      </c>
      <c r="D46" s="691" t="s">
        <v>803</v>
      </c>
      <c r="E46" s="692"/>
      <c r="F46" s="781" t="s">
        <v>804</v>
      </c>
      <c r="G46" s="733" t="s">
        <v>985</v>
      </c>
      <c r="H46" s="733" t="s">
        <v>804</v>
      </c>
      <c r="I46" s="693"/>
      <c r="J46" s="693"/>
      <c r="K46" s="733" t="s">
        <v>804</v>
      </c>
      <c r="L46" s="693"/>
      <c r="M46" s="693"/>
      <c r="N46" s="693"/>
      <c r="O46" s="693"/>
      <c r="P46" s="693"/>
      <c r="Q46" s="709"/>
      <c r="R46" s="693"/>
      <c r="S46" s="693"/>
    </row>
    <row r="47" spans="1:19" s="565" customFormat="1" ht="27">
      <c r="A47" s="583" t="s">
        <v>878</v>
      </c>
      <c r="B47" s="584"/>
      <c r="C47" s="690"/>
      <c r="D47" s="691"/>
      <c r="E47" s="692"/>
      <c r="F47" s="758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709"/>
      <c r="R47" s="693"/>
      <c r="S47" s="693"/>
    </row>
    <row r="48" spans="1:19" s="592" customFormat="1" ht="45.6" customHeight="1">
      <c r="A48" s="590" t="s">
        <v>783</v>
      </c>
      <c r="B48" s="596" t="s">
        <v>4</v>
      </c>
      <c r="C48" s="729" t="s">
        <v>836</v>
      </c>
      <c r="D48" s="703"/>
      <c r="E48" s="704"/>
      <c r="F48" s="704"/>
      <c r="G48" s="705"/>
      <c r="H48" s="733" t="s">
        <v>986</v>
      </c>
      <c r="I48" s="705"/>
      <c r="J48" s="705"/>
      <c r="K48" s="705">
        <v>98.8</v>
      </c>
      <c r="L48" s="705"/>
      <c r="M48" s="705"/>
      <c r="N48" s="705"/>
      <c r="O48" s="705"/>
      <c r="P48" s="705"/>
      <c r="Q48" s="709"/>
      <c r="R48" s="705">
        <v>80</v>
      </c>
      <c r="S48" s="705">
        <v>80</v>
      </c>
    </row>
    <row r="49" spans="1:19" s="565" customFormat="1" ht="67.2" customHeight="1">
      <c r="A49" s="575" t="s">
        <v>874</v>
      </c>
      <c r="B49" s="677"/>
      <c r="C49" s="678"/>
      <c r="D49" s="679"/>
      <c r="E49" s="576"/>
      <c r="F49" s="775"/>
      <c r="G49" s="680"/>
      <c r="H49" s="680"/>
      <c r="I49" s="680"/>
      <c r="J49" s="680"/>
      <c r="K49" s="680"/>
      <c r="L49" s="680"/>
      <c r="M49" s="680"/>
      <c r="N49" s="681"/>
      <c r="O49" s="681"/>
      <c r="P49" s="681"/>
      <c r="Q49" s="681"/>
      <c r="R49" s="681"/>
      <c r="S49" s="681"/>
    </row>
    <row r="50" spans="1:19" s="565" customFormat="1" ht="46.2" customHeight="1">
      <c r="A50" s="578" t="s">
        <v>885</v>
      </c>
      <c r="B50" s="699"/>
      <c r="C50" s="682"/>
      <c r="D50" s="683"/>
      <c r="E50" s="580"/>
      <c r="F50" s="776"/>
      <c r="G50" s="684"/>
      <c r="H50" s="684"/>
      <c r="I50" s="684"/>
      <c r="J50" s="684"/>
      <c r="K50" s="684"/>
      <c r="L50" s="684"/>
      <c r="M50" s="684"/>
      <c r="N50" s="685"/>
      <c r="O50" s="685"/>
      <c r="P50" s="685"/>
      <c r="Q50" s="685"/>
      <c r="R50" s="685"/>
      <c r="S50" s="685"/>
    </row>
    <row r="51" spans="1:19" s="565" customFormat="1" ht="46.2" customHeight="1">
      <c r="A51" s="581" t="s">
        <v>888</v>
      </c>
      <c r="B51" s="582"/>
      <c r="C51" s="686"/>
      <c r="D51" s="687"/>
      <c r="E51" s="593"/>
      <c r="F51" s="780"/>
      <c r="G51" s="701"/>
      <c r="H51" s="701"/>
      <c r="I51" s="701"/>
      <c r="J51" s="701"/>
      <c r="K51" s="701"/>
      <c r="L51" s="701"/>
      <c r="M51" s="701"/>
      <c r="N51" s="689"/>
      <c r="O51" s="689"/>
      <c r="P51" s="689"/>
      <c r="Q51" s="689"/>
      <c r="R51" s="689"/>
      <c r="S51" s="689"/>
    </row>
    <row r="52" spans="1:19" s="565" customFormat="1" ht="46.2" customHeight="1">
      <c r="A52" s="597" t="s">
        <v>866</v>
      </c>
      <c r="B52" s="734"/>
      <c r="C52" s="735"/>
      <c r="D52" s="736"/>
      <c r="E52" s="598"/>
      <c r="F52" s="782"/>
      <c r="G52" s="737"/>
      <c r="H52" s="737"/>
      <c r="I52" s="737"/>
      <c r="J52" s="737"/>
      <c r="K52" s="737"/>
      <c r="L52" s="737"/>
      <c r="M52" s="737"/>
      <c r="N52" s="738"/>
      <c r="O52" s="738"/>
      <c r="P52" s="738"/>
      <c r="Q52" s="738"/>
      <c r="R52" s="738"/>
      <c r="S52" s="738"/>
    </row>
    <row r="53" spans="1:19" s="565" customFormat="1" ht="27">
      <c r="A53" s="583" t="s">
        <v>877</v>
      </c>
      <c r="B53" s="584"/>
      <c r="C53" s="690"/>
      <c r="D53" s="691"/>
      <c r="E53" s="692"/>
      <c r="F53" s="758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709"/>
      <c r="R53" s="693"/>
      <c r="S53" s="693"/>
    </row>
    <row r="54" spans="1:19" s="592" customFormat="1" ht="27" customHeight="1">
      <c r="A54" s="739" t="s">
        <v>871</v>
      </c>
      <c r="B54" s="740" t="s">
        <v>6</v>
      </c>
      <c r="C54" s="741">
        <v>400000</v>
      </c>
      <c r="D54" s="710"/>
      <c r="E54" s="711"/>
      <c r="F54" s="704"/>
      <c r="G54" s="705"/>
      <c r="H54" s="709"/>
      <c r="I54" s="705"/>
      <c r="J54" s="705"/>
      <c r="K54" s="705"/>
      <c r="L54" s="705"/>
      <c r="M54" s="705"/>
      <c r="N54" s="705"/>
      <c r="O54" s="705"/>
      <c r="P54" s="705"/>
      <c r="Q54" s="709"/>
      <c r="R54" s="742">
        <v>400000</v>
      </c>
      <c r="S54" s="742">
        <v>400000</v>
      </c>
    </row>
    <row r="55" spans="1:19" s="592" customFormat="1" ht="27">
      <c r="A55" s="590" t="s">
        <v>785</v>
      </c>
      <c r="B55" s="596" t="s">
        <v>33</v>
      </c>
      <c r="C55" s="726">
        <v>50</v>
      </c>
      <c r="D55" s="710"/>
      <c r="E55" s="711"/>
      <c r="F55" s="704"/>
      <c r="G55" s="705"/>
      <c r="H55" s="705"/>
      <c r="I55" s="705"/>
      <c r="J55" s="705"/>
      <c r="K55" s="705"/>
      <c r="L55" s="705"/>
      <c r="M55" s="705"/>
      <c r="N55" s="705"/>
      <c r="O55" s="705"/>
      <c r="P55" s="705"/>
      <c r="Q55" s="709"/>
      <c r="R55" s="705">
        <v>50</v>
      </c>
      <c r="S55" s="705">
        <v>50</v>
      </c>
    </row>
    <row r="56" spans="1:19" s="592" customFormat="1" ht="27">
      <c r="A56" s="712" t="s">
        <v>878</v>
      </c>
      <c r="B56" s="584"/>
      <c r="C56" s="690"/>
      <c r="D56" s="710"/>
      <c r="E56" s="711"/>
      <c r="F56" s="704"/>
      <c r="G56" s="705"/>
      <c r="H56" s="705"/>
      <c r="I56" s="705"/>
      <c r="J56" s="705"/>
      <c r="K56" s="705"/>
      <c r="L56" s="705"/>
      <c r="M56" s="705"/>
      <c r="N56" s="705"/>
      <c r="O56" s="705"/>
      <c r="P56" s="705"/>
      <c r="Q56" s="709"/>
      <c r="R56" s="705"/>
      <c r="S56" s="705"/>
    </row>
    <row r="57" spans="1:19" s="592" customFormat="1" ht="49.2">
      <c r="A57" s="590" t="s">
        <v>870</v>
      </c>
      <c r="B57" s="594" t="s">
        <v>4</v>
      </c>
      <c r="C57" s="726">
        <v>80</v>
      </c>
      <c r="D57" s="710"/>
      <c r="E57" s="711"/>
      <c r="F57" s="704"/>
      <c r="G57" s="705"/>
      <c r="H57" s="705"/>
      <c r="I57" s="705"/>
      <c r="J57" s="705"/>
      <c r="K57" s="705"/>
      <c r="L57" s="705"/>
      <c r="M57" s="705"/>
      <c r="N57" s="705"/>
      <c r="O57" s="705"/>
      <c r="P57" s="705"/>
      <c r="Q57" s="709"/>
      <c r="R57" s="705">
        <v>80</v>
      </c>
      <c r="S57" s="705">
        <v>80</v>
      </c>
    </row>
    <row r="58" spans="1:19" s="592" customFormat="1" ht="46.2" customHeight="1">
      <c r="A58" s="743" t="s">
        <v>867</v>
      </c>
      <c r="B58" s="744"/>
      <c r="C58" s="745"/>
      <c r="D58" s="746"/>
      <c r="E58" s="747"/>
      <c r="F58" s="783"/>
      <c r="G58" s="748"/>
      <c r="H58" s="748"/>
      <c r="I58" s="748"/>
      <c r="J58" s="748"/>
      <c r="K58" s="748"/>
      <c r="L58" s="748"/>
      <c r="M58" s="748"/>
      <c r="N58" s="749"/>
      <c r="O58" s="749"/>
      <c r="P58" s="749"/>
      <c r="Q58" s="749"/>
      <c r="R58" s="749"/>
      <c r="S58" s="749"/>
    </row>
    <row r="59" spans="1:19" s="592" customFormat="1" ht="27">
      <c r="A59" s="712" t="s">
        <v>877</v>
      </c>
      <c r="B59" s="584"/>
      <c r="C59" s="690"/>
      <c r="D59" s="710"/>
      <c r="E59" s="711"/>
      <c r="F59" s="704"/>
      <c r="G59" s="705"/>
      <c r="H59" s="705"/>
      <c r="I59" s="705"/>
      <c r="J59" s="705"/>
      <c r="K59" s="705"/>
      <c r="L59" s="705"/>
      <c r="M59" s="705"/>
      <c r="N59" s="705"/>
      <c r="O59" s="705"/>
      <c r="P59" s="705"/>
      <c r="Q59" s="709"/>
      <c r="R59" s="705"/>
      <c r="S59" s="705"/>
    </row>
    <row r="60" spans="1:19" s="592" customFormat="1" ht="49.2">
      <c r="A60" s="590" t="s">
        <v>869</v>
      </c>
      <c r="B60" s="594" t="s">
        <v>18</v>
      </c>
      <c r="C60" s="731" t="s">
        <v>854</v>
      </c>
      <c r="D60" s="710"/>
      <c r="E60" s="720"/>
      <c r="F60" s="704"/>
      <c r="G60" s="705"/>
      <c r="H60" s="705"/>
      <c r="I60" s="705"/>
      <c r="J60" s="705"/>
      <c r="K60" s="705"/>
      <c r="L60" s="709" t="s">
        <v>853</v>
      </c>
      <c r="M60" s="705"/>
      <c r="N60" s="705"/>
      <c r="O60" s="709" t="s">
        <v>853</v>
      </c>
      <c r="P60" s="705"/>
      <c r="Q60" s="705"/>
      <c r="R60" s="705">
        <v>12</v>
      </c>
      <c r="S60" s="705">
        <v>12</v>
      </c>
    </row>
    <row r="61" spans="1:19" s="592" customFormat="1" ht="49.2">
      <c r="A61" s="590" t="s">
        <v>485</v>
      </c>
      <c r="B61" s="594" t="s">
        <v>6</v>
      </c>
      <c r="C61" s="726">
        <v>1000</v>
      </c>
      <c r="D61" s="710"/>
      <c r="E61" s="711"/>
      <c r="F61" s="704"/>
      <c r="G61" s="705"/>
      <c r="H61" s="705"/>
      <c r="I61" s="705"/>
      <c r="J61" s="705"/>
      <c r="K61" s="705"/>
      <c r="L61" s="705"/>
      <c r="M61" s="705"/>
      <c r="N61" s="705"/>
      <c r="O61" s="705"/>
      <c r="P61" s="705"/>
      <c r="Q61" s="709"/>
      <c r="R61" s="742">
        <v>1000</v>
      </c>
      <c r="S61" s="742">
        <v>1000</v>
      </c>
    </row>
    <row r="62" spans="1:19" s="592" customFormat="1" ht="27">
      <c r="A62" s="712" t="s">
        <v>878</v>
      </c>
      <c r="B62" s="584"/>
      <c r="C62" s="690"/>
      <c r="D62" s="710"/>
      <c r="E62" s="711"/>
      <c r="F62" s="704"/>
      <c r="G62" s="705"/>
      <c r="H62" s="705"/>
      <c r="I62" s="705"/>
      <c r="J62" s="705"/>
      <c r="K62" s="705"/>
      <c r="L62" s="705"/>
      <c r="M62" s="705"/>
      <c r="N62" s="705"/>
      <c r="O62" s="705"/>
      <c r="P62" s="705"/>
      <c r="Q62" s="709"/>
      <c r="R62" s="705"/>
      <c r="S62" s="705"/>
    </row>
    <row r="63" spans="1:19" s="592" customFormat="1" ht="49.2">
      <c r="A63" s="590" t="s">
        <v>870</v>
      </c>
      <c r="B63" s="594" t="s">
        <v>4</v>
      </c>
      <c r="C63" s="726">
        <v>80</v>
      </c>
      <c r="D63" s="710"/>
      <c r="E63" s="711"/>
      <c r="F63" s="704"/>
      <c r="G63" s="705"/>
      <c r="H63" s="705"/>
      <c r="I63" s="705"/>
      <c r="J63" s="705"/>
      <c r="K63" s="705"/>
      <c r="L63" s="705"/>
      <c r="M63" s="705"/>
      <c r="N63" s="705"/>
      <c r="O63" s="705"/>
      <c r="P63" s="705"/>
      <c r="Q63" s="705"/>
      <c r="R63" s="705">
        <v>80</v>
      </c>
      <c r="S63" s="705">
        <v>80</v>
      </c>
    </row>
    <row r="64" spans="1:19" s="592" customFormat="1" ht="46.2" customHeight="1">
      <c r="A64" s="743" t="s">
        <v>868</v>
      </c>
      <c r="B64" s="750"/>
      <c r="C64" s="745"/>
      <c r="D64" s="746"/>
      <c r="E64" s="747"/>
      <c r="F64" s="783"/>
      <c r="G64" s="748"/>
      <c r="H64" s="748"/>
      <c r="I64" s="748"/>
      <c r="J64" s="748"/>
      <c r="K64" s="748"/>
      <c r="L64" s="748"/>
      <c r="M64" s="748"/>
      <c r="N64" s="749"/>
      <c r="O64" s="749"/>
      <c r="P64" s="749"/>
      <c r="Q64" s="749"/>
      <c r="R64" s="749"/>
      <c r="S64" s="749"/>
    </row>
    <row r="65" spans="1:19" s="592" customFormat="1" ht="27">
      <c r="A65" s="712" t="s">
        <v>877</v>
      </c>
      <c r="B65" s="584"/>
      <c r="C65" s="690"/>
      <c r="D65" s="710"/>
      <c r="E65" s="711"/>
      <c r="F65" s="704"/>
      <c r="G65" s="705"/>
      <c r="H65" s="705"/>
      <c r="I65" s="705"/>
      <c r="J65" s="705"/>
      <c r="K65" s="705"/>
      <c r="L65" s="705"/>
      <c r="M65" s="705"/>
      <c r="N65" s="705"/>
      <c r="O65" s="705"/>
      <c r="P65" s="705"/>
      <c r="Q65" s="709"/>
      <c r="R65" s="705"/>
      <c r="S65" s="705"/>
    </row>
    <row r="66" spans="1:19" s="592" customFormat="1" ht="49.2">
      <c r="A66" s="590" t="s">
        <v>869</v>
      </c>
      <c r="B66" s="596" t="s">
        <v>18</v>
      </c>
      <c r="C66" s="721" t="s">
        <v>460</v>
      </c>
      <c r="D66" s="710"/>
      <c r="E66" s="720" t="s">
        <v>804</v>
      </c>
      <c r="F66" s="704"/>
      <c r="G66" s="709" t="s">
        <v>804</v>
      </c>
      <c r="H66" s="705"/>
      <c r="I66" s="705"/>
      <c r="J66" s="705">
        <v>1</v>
      </c>
      <c r="K66" s="705">
        <v>1</v>
      </c>
      <c r="L66" s="705"/>
      <c r="M66" s="705"/>
      <c r="N66" s="705"/>
      <c r="O66" s="705"/>
      <c r="P66" s="705"/>
      <c r="Q66" s="705"/>
      <c r="R66" s="705"/>
      <c r="S66" s="705"/>
    </row>
    <row r="67" spans="1:19" s="565" customFormat="1" ht="48.6" hidden="1" customHeight="1">
      <c r="A67" s="572" t="s">
        <v>408</v>
      </c>
      <c r="B67" s="573"/>
      <c r="C67" s="673"/>
      <c r="D67" s="674"/>
      <c r="E67" s="573"/>
      <c r="F67" s="774"/>
      <c r="G67" s="675"/>
      <c r="H67" s="675"/>
      <c r="I67" s="675"/>
      <c r="J67" s="675"/>
      <c r="K67" s="675"/>
      <c r="L67" s="675"/>
      <c r="M67" s="675"/>
      <c r="N67" s="676"/>
      <c r="O67" s="676"/>
      <c r="P67" s="676"/>
      <c r="Q67" s="676"/>
      <c r="R67" s="676"/>
      <c r="S67" s="676"/>
    </row>
    <row r="68" spans="1:19" s="565" customFormat="1" ht="67.2" hidden="1" customHeight="1">
      <c r="A68" s="575" t="s">
        <v>862</v>
      </c>
      <c r="B68" s="677"/>
      <c r="C68" s="678"/>
      <c r="D68" s="679"/>
      <c r="E68" s="576"/>
      <c r="F68" s="775"/>
      <c r="G68" s="680"/>
      <c r="H68" s="680"/>
      <c r="I68" s="680"/>
      <c r="J68" s="680"/>
      <c r="K68" s="680"/>
      <c r="L68" s="680"/>
      <c r="M68" s="680"/>
      <c r="N68" s="681"/>
      <c r="O68" s="681"/>
      <c r="P68" s="681"/>
      <c r="Q68" s="681"/>
      <c r="R68" s="681"/>
      <c r="S68" s="681"/>
    </row>
    <row r="69" spans="1:19" s="565" customFormat="1" ht="46.2" hidden="1" customHeight="1">
      <c r="A69" s="603" t="s">
        <v>879</v>
      </c>
      <c r="B69" s="604"/>
      <c r="C69" s="751"/>
      <c r="D69" s="605"/>
      <c r="E69" s="605"/>
      <c r="F69" s="759"/>
      <c r="G69" s="752"/>
      <c r="H69" s="752"/>
      <c r="I69" s="752"/>
      <c r="J69" s="752"/>
      <c r="K69" s="752"/>
      <c r="L69" s="752"/>
      <c r="M69" s="752"/>
      <c r="N69" s="753"/>
      <c r="O69" s="753"/>
      <c r="P69" s="753"/>
      <c r="Q69" s="753"/>
      <c r="R69" s="753"/>
      <c r="S69" s="753"/>
    </row>
    <row r="70" spans="1:19" s="565" customFormat="1" ht="27" hidden="1">
      <c r="A70" s="583" t="s">
        <v>877</v>
      </c>
      <c r="B70" s="584"/>
      <c r="C70" s="690"/>
      <c r="D70" s="691"/>
      <c r="E70" s="692"/>
      <c r="F70" s="758"/>
      <c r="G70" s="693"/>
      <c r="H70" s="693"/>
      <c r="I70" s="693"/>
      <c r="J70" s="693"/>
      <c r="K70" s="693"/>
      <c r="L70" s="693"/>
      <c r="M70" s="693"/>
      <c r="N70" s="693"/>
      <c r="O70" s="693"/>
      <c r="P70" s="693"/>
      <c r="Q70" s="709"/>
      <c r="R70" s="693"/>
      <c r="S70" s="693"/>
    </row>
    <row r="71" spans="1:19" s="565" customFormat="1" ht="27" hidden="1">
      <c r="A71" s="586" t="s">
        <v>493</v>
      </c>
      <c r="B71" s="584" t="s">
        <v>12</v>
      </c>
      <c r="C71" s="690" t="s">
        <v>827</v>
      </c>
      <c r="D71" s="710"/>
      <c r="E71" s="711"/>
      <c r="F71" s="704"/>
      <c r="G71" s="705"/>
      <c r="H71" s="705"/>
      <c r="I71" s="733" t="s">
        <v>640</v>
      </c>
      <c r="J71" s="705"/>
      <c r="K71" s="733" t="s">
        <v>640</v>
      </c>
      <c r="L71" s="705"/>
      <c r="M71" s="705"/>
      <c r="N71" s="705"/>
      <c r="O71" s="705"/>
      <c r="P71" s="705"/>
      <c r="Q71" s="709"/>
      <c r="R71" s="693">
        <v>80</v>
      </c>
      <c r="S71" s="693">
        <v>80</v>
      </c>
    </row>
    <row r="72" spans="1:19" s="565" customFormat="1" ht="27" hidden="1">
      <c r="A72" s="586" t="s">
        <v>494</v>
      </c>
      <c r="B72" s="584" t="s">
        <v>8</v>
      </c>
      <c r="C72" s="690">
        <v>60</v>
      </c>
      <c r="D72" s="691"/>
      <c r="E72" s="692"/>
      <c r="F72" s="758"/>
      <c r="G72" s="693"/>
      <c r="H72" s="693"/>
      <c r="I72" s="693"/>
      <c r="J72" s="693"/>
      <c r="K72" s="693"/>
      <c r="L72" s="693"/>
      <c r="M72" s="693"/>
      <c r="N72" s="693"/>
      <c r="O72" s="693"/>
      <c r="P72" s="693"/>
      <c r="Q72" s="709"/>
      <c r="R72" s="693">
        <v>60</v>
      </c>
      <c r="S72" s="693">
        <v>60</v>
      </c>
    </row>
    <row r="73" spans="1:19" s="565" customFormat="1" ht="27" hidden="1">
      <c r="A73" s="583" t="s">
        <v>878</v>
      </c>
      <c r="B73" s="584"/>
      <c r="C73" s="690"/>
      <c r="D73" s="691"/>
      <c r="E73" s="692"/>
      <c r="F73" s="758"/>
      <c r="G73" s="693"/>
      <c r="H73" s="693"/>
      <c r="I73" s="693"/>
      <c r="J73" s="693"/>
      <c r="K73" s="693"/>
      <c r="L73" s="693"/>
      <c r="M73" s="693"/>
      <c r="N73" s="693"/>
      <c r="O73" s="693"/>
      <c r="P73" s="693"/>
      <c r="Q73" s="709"/>
      <c r="R73" s="693"/>
      <c r="S73" s="693"/>
    </row>
    <row r="74" spans="1:19" s="565" customFormat="1" ht="27" hidden="1">
      <c r="A74" s="586" t="s">
        <v>987</v>
      </c>
      <c r="B74" s="584" t="s">
        <v>4</v>
      </c>
      <c r="C74" s="690">
        <v>5</v>
      </c>
      <c r="D74" s="691"/>
      <c r="E74" s="692"/>
      <c r="F74" s="758"/>
      <c r="G74" s="693"/>
      <c r="H74" s="693"/>
      <c r="I74" s="693"/>
      <c r="J74" s="693"/>
      <c r="K74" s="693"/>
      <c r="L74" s="693"/>
      <c r="M74" s="693"/>
      <c r="N74" s="693"/>
      <c r="O74" s="693"/>
      <c r="P74" s="693"/>
      <c r="Q74" s="709"/>
      <c r="R74" s="693">
        <v>5</v>
      </c>
      <c r="S74" s="693">
        <v>5</v>
      </c>
    </row>
    <row r="75" spans="1:19" s="565" customFormat="1" ht="46.2" hidden="1" customHeight="1">
      <c r="A75" s="606" t="s">
        <v>892</v>
      </c>
      <c r="B75" s="607"/>
      <c r="C75" s="608"/>
      <c r="D75" s="609"/>
      <c r="E75" s="609"/>
      <c r="F75" s="784"/>
      <c r="G75" s="754"/>
      <c r="H75" s="754"/>
      <c r="I75" s="754"/>
      <c r="J75" s="754"/>
      <c r="K75" s="754"/>
      <c r="L75" s="754"/>
      <c r="M75" s="754"/>
      <c r="N75" s="755"/>
      <c r="O75" s="755"/>
      <c r="P75" s="755"/>
      <c r="Q75" s="755"/>
      <c r="R75" s="755"/>
      <c r="S75" s="755"/>
    </row>
    <row r="76" spans="1:19" s="565" customFormat="1" ht="27" hidden="1">
      <c r="A76" s="583" t="s">
        <v>877</v>
      </c>
      <c r="B76" s="584"/>
      <c r="C76" s="690"/>
      <c r="D76" s="691"/>
      <c r="E76" s="692"/>
      <c r="F76" s="758"/>
      <c r="G76" s="693"/>
      <c r="H76" s="693"/>
      <c r="I76" s="693"/>
      <c r="J76" s="693"/>
      <c r="K76" s="693"/>
      <c r="L76" s="693"/>
      <c r="M76" s="693"/>
      <c r="N76" s="693"/>
      <c r="O76" s="693"/>
      <c r="P76" s="693"/>
      <c r="Q76" s="709"/>
      <c r="R76" s="693"/>
      <c r="S76" s="693"/>
    </row>
    <row r="77" spans="1:19" s="565" customFormat="1" ht="49.2" hidden="1">
      <c r="A77" s="586" t="s">
        <v>495</v>
      </c>
      <c r="B77" s="610" t="s">
        <v>12</v>
      </c>
      <c r="C77" s="756" t="s">
        <v>961</v>
      </c>
      <c r="D77" s="691"/>
      <c r="E77" s="692"/>
      <c r="F77" s="758" t="s">
        <v>824</v>
      </c>
      <c r="G77" s="693" t="s">
        <v>824</v>
      </c>
      <c r="H77" s="693"/>
      <c r="I77" s="733" t="s">
        <v>828</v>
      </c>
      <c r="J77" s="693">
        <v>350</v>
      </c>
      <c r="K77" s="693" t="s">
        <v>988</v>
      </c>
      <c r="L77" s="693"/>
      <c r="M77" s="693"/>
      <c r="N77" s="733" t="s">
        <v>371</v>
      </c>
      <c r="O77" s="733" t="s">
        <v>960</v>
      </c>
      <c r="P77" s="693"/>
      <c r="Q77" s="693"/>
      <c r="R77" s="693"/>
      <c r="S77" s="733"/>
    </row>
    <row r="78" spans="1:19" s="565" customFormat="1" ht="27" hidden="1">
      <c r="A78" s="586" t="s">
        <v>496</v>
      </c>
      <c r="B78" s="584" t="s">
        <v>12</v>
      </c>
      <c r="C78" s="690" t="s">
        <v>830</v>
      </c>
      <c r="D78" s="691"/>
      <c r="E78" s="692"/>
      <c r="F78" s="758"/>
      <c r="G78" s="693"/>
      <c r="H78" s="693"/>
      <c r="I78" s="733" t="s">
        <v>829</v>
      </c>
      <c r="J78" s="693">
        <v>30</v>
      </c>
      <c r="K78" s="693" t="s">
        <v>989</v>
      </c>
      <c r="L78" s="693"/>
      <c r="M78" s="693"/>
      <c r="N78" s="693"/>
      <c r="O78" s="693"/>
      <c r="P78" s="693"/>
      <c r="Q78" s="709"/>
      <c r="R78" s="693">
        <v>50</v>
      </c>
      <c r="S78" s="693">
        <v>50</v>
      </c>
    </row>
    <row r="79" spans="1:19" s="565" customFormat="1" ht="49.2" hidden="1">
      <c r="A79" s="586" t="s">
        <v>497</v>
      </c>
      <c r="B79" s="584" t="s">
        <v>12</v>
      </c>
      <c r="C79" s="690">
        <v>5</v>
      </c>
      <c r="D79" s="691"/>
      <c r="E79" s="692"/>
      <c r="F79" s="758"/>
      <c r="G79" s="693"/>
      <c r="H79" s="693"/>
      <c r="I79" s="693"/>
      <c r="J79" s="693"/>
      <c r="K79" s="693"/>
      <c r="L79" s="693"/>
      <c r="M79" s="693"/>
      <c r="N79" s="693"/>
      <c r="O79" s="693"/>
      <c r="P79" s="693"/>
      <c r="Q79" s="709"/>
      <c r="R79" s="693">
        <v>5</v>
      </c>
      <c r="S79" s="693">
        <v>5</v>
      </c>
    </row>
    <row r="80" spans="1:19" s="565" customFormat="1" ht="27" hidden="1">
      <c r="A80" s="583" t="s">
        <v>878</v>
      </c>
      <c r="B80" s="584"/>
      <c r="C80" s="690"/>
      <c r="D80" s="691"/>
      <c r="E80" s="692"/>
      <c r="F80" s="758"/>
      <c r="G80" s="693"/>
      <c r="H80" s="693"/>
      <c r="I80" s="693"/>
      <c r="J80" s="693"/>
      <c r="K80" s="693"/>
      <c r="L80" s="693"/>
      <c r="M80" s="693"/>
      <c r="N80" s="693"/>
      <c r="O80" s="693"/>
      <c r="P80" s="693"/>
      <c r="Q80" s="709"/>
      <c r="R80" s="693"/>
      <c r="S80" s="693"/>
    </row>
    <row r="81" spans="1:19" s="565" customFormat="1" ht="49.2" hidden="1">
      <c r="A81" s="586" t="s">
        <v>870</v>
      </c>
      <c r="B81" s="584" t="s">
        <v>4</v>
      </c>
      <c r="C81" s="690">
        <v>80</v>
      </c>
      <c r="D81" s="757"/>
      <c r="E81" s="758"/>
      <c r="F81" s="758"/>
      <c r="G81" s="693"/>
      <c r="H81" s="693"/>
      <c r="I81" s="693"/>
      <c r="J81" s="693"/>
      <c r="K81" s="693"/>
      <c r="L81" s="693"/>
      <c r="M81" s="693"/>
      <c r="N81" s="693"/>
      <c r="O81" s="693"/>
      <c r="P81" s="693"/>
      <c r="Q81" s="709"/>
      <c r="R81" s="693">
        <v>80</v>
      </c>
      <c r="S81" s="693">
        <v>80</v>
      </c>
    </row>
    <row r="82" spans="1:19" s="565" customFormat="1" ht="67.2" hidden="1" customHeight="1">
      <c r="A82" s="603" t="s">
        <v>880</v>
      </c>
      <c r="B82" s="604"/>
      <c r="C82" s="751"/>
      <c r="D82" s="605"/>
      <c r="E82" s="605"/>
      <c r="F82" s="759"/>
      <c r="G82" s="752"/>
      <c r="H82" s="752"/>
      <c r="I82" s="752"/>
      <c r="J82" s="752"/>
      <c r="K82" s="752"/>
      <c r="L82" s="752"/>
      <c r="M82" s="752"/>
      <c r="N82" s="753"/>
      <c r="O82" s="753"/>
      <c r="P82" s="753"/>
      <c r="Q82" s="753"/>
      <c r="R82" s="753"/>
      <c r="S82" s="753"/>
    </row>
    <row r="83" spans="1:19" s="565" customFormat="1" ht="27" hidden="1">
      <c r="A83" s="583" t="s">
        <v>877</v>
      </c>
      <c r="B83" s="584"/>
      <c r="C83" s="690"/>
      <c r="D83" s="691"/>
      <c r="E83" s="692"/>
      <c r="F83" s="758"/>
      <c r="G83" s="693"/>
      <c r="H83" s="693"/>
      <c r="I83" s="693"/>
      <c r="J83" s="693"/>
      <c r="K83" s="693"/>
      <c r="L83" s="693"/>
      <c r="M83" s="693"/>
      <c r="N83" s="693"/>
      <c r="O83" s="693"/>
      <c r="P83" s="693"/>
      <c r="Q83" s="709"/>
      <c r="R83" s="693"/>
      <c r="S83" s="693"/>
    </row>
    <row r="84" spans="1:19" s="565" customFormat="1" ht="21" hidden="1" customHeight="1">
      <c r="A84" s="586" t="s">
        <v>489</v>
      </c>
      <c r="B84" s="584" t="s">
        <v>21</v>
      </c>
      <c r="C84" s="690">
        <v>6</v>
      </c>
      <c r="D84" s="691"/>
      <c r="E84" s="692"/>
      <c r="F84" s="758"/>
      <c r="G84" s="693"/>
      <c r="H84" s="693"/>
      <c r="I84" s="693"/>
      <c r="J84" s="693"/>
      <c r="K84" s="693"/>
      <c r="L84" s="693"/>
      <c r="M84" s="693"/>
      <c r="N84" s="693"/>
      <c r="O84" s="693"/>
      <c r="P84" s="693"/>
      <c r="Q84" s="693"/>
      <c r="R84" s="705">
        <v>6</v>
      </c>
      <c r="S84" s="693">
        <v>6</v>
      </c>
    </row>
    <row r="85" spans="1:19" s="565" customFormat="1" ht="68.400000000000006" hidden="1" customHeight="1">
      <c r="A85" s="606" t="s">
        <v>891</v>
      </c>
      <c r="B85" s="607"/>
      <c r="C85" s="608"/>
      <c r="D85" s="609"/>
      <c r="E85" s="609"/>
      <c r="F85" s="784"/>
      <c r="G85" s="754"/>
      <c r="H85" s="754"/>
      <c r="I85" s="754"/>
      <c r="J85" s="754"/>
      <c r="K85" s="754"/>
      <c r="L85" s="754"/>
      <c r="M85" s="754"/>
      <c r="N85" s="755"/>
      <c r="O85" s="755"/>
      <c r="P85" s="755"/>
      <c r="Q85" s="755"/>
      <c r="R85" s="755"/>
      <c r="S85" s="755"/>
    </row>
    <row r="86" spans="1:19" s="565" customFormat="1" ht="27" hidden="1">
      <c r="A86" s="583" t="s">
        <v>877</v>
      </c>
      <c r="B86" s="584"/>
      <c r="C86" s="690"/>
      <c r="D86" s="691"/>
      <c r="E86" s="692"/>
      <c r="F86" s="758"/>
      <c r="G86" s="693"/>
      <c r="H86" s="693"/>
      <c r="I86" s="693"/>
      <c r="J86" s="693"/>
      <c r="K86" s="693"/>
      <c r="L86" s="693"/>
      <c r="M86" s="693"/>
      <c r="N86" s="693"/>
      <c r="O86" s="693"/>
      <c r="P86" s="693"/>
      <c r="Q86" s="709"/>
      <c r="R86" s="693"/>
      <c r="S86" s="693"/>
    </row>
    <row r="87" spans="1:19" s="565" customFormat="1" ht="43.95" hidden="1" customHeight="1">
      <c r="A87" s="586" t="s">
        <v>872</v>
      </c>
      <c r="B87" s="584" t="s">
        <v>12</v>
      </c>
      <c r="C87" s="690">
        <v>23</v>
      </c>
      <c r="D87" s="691"/>
      <c r="E87" s="692"/>
      <c r="F87" s="758"/>
      <c r="G87" s="693"/>
      <c r="H87" s="693"/>
      <c r="I87" s="693"/>
      <c r="J87" s="693"/>
      <c r="K87" s="693"/>
      <c r="L87" s="693"/>
      <c r="M87" s="693"/>
      <c r="N87" s="693"/>
      <c r="O87" s="693"/>
      <c r="P87" s="693"/>
      <c r="Q87" s="693"/>
      <c r="R87" s="705">
        <v>23</v>
      </c>
      <c r="S87" s="693">
        <v>23</v>
      </c>
    </row>
    <row r="88" spans="1:19" s="565" customFormat="1" ht="48.6" hidden="1" customHeight="1">
      <c r="A88" s="572" t="s">
        <v>873</v>
      </c>
      <c r="B88" s="573"/>
      <c r="C88" s="673"/>
      <c r="D88" s="674"/>
      <c r="E88" s="573"/>
      <c r="F88" s="774"/>
      <c r="G88" s="675"/>
      <c r="H88" s="675"/>
      <c r="I88" s="675"/>
      <c r="J88" s="675"/>
      <c r="K88" s="675"/>
      <c r="L88" s="675"/>
      <c r="M88" s="675"/>
      <c r="N88" s="676"/>
      <c r="O88" s="676"/>
      <c r="P88" s="676"/>
      <c r="Q88" s="676"/>
      <c r="R88" s="676"/>
      <c r="S88" s="676"/>
    </row>
    <row r="89" spans="1:19" s="565" customFormat="1" ht="67.2" hidden="1" customHeight="1">
      <c r="A89" s="575" t="s">
        <v>862</v>
      </c>
      <c r="B89" s="677"/>
      <c r="C89" s="678"/>
      <c r="D89" s="679"/>
      <c r="E89" s="576"/>
      <c r="F89" s="775"/>
      <c r="G89" s="680"/>
      <c r="H89" s="680"/>
      <c r="I89" s="680"/>
      <c r="J89" s="680"/>
      <c r="K89" s="680"/>
      <c r="L89" s="680"/>
      <c r="M89" s="680"/>
      <c r="N89" s="681"/>
      <c r="O89" s="681"/>
      <c r="P89" s="681"/>
      <c r="Q89" s="681"/>
      <c r="R89" s="681"/>
      <c r="S89" s="681"/>
    </row>
    <row r="90" spans="1:19" s="565" customFormat="1" ht="27" hidden="1">
      <c r="A90" s="583" t="s">
        <v>877</v>
      </c>
      <c r="B90" s="584"/>
      <c r="C90" s="690"/>
      <c r="D90" s="691"/>
      <c r="E90" s="692"/>
      <c r="F90" s="758"/>
      <c r="G90" s="693"/>
      <c r="H90" s="693"/>
      <c r="I90" s="693"/>
      <c r="J90" s="693"/>
      <c r="K90" s="693"/>
      <c r="L90" s="693"/>
      <c r="M90" s="693"/>
      <c r="N90" s="693"/>
      <c r="O90" s="693"/>
      <c r="P90" s="693"/>
      <c r="Q90" s="709"/>
      <c r="R90" s="693"/>
      <c r="S90" s="693"/>
    </row>
    <row r="91" spans="1:19" s="565" customFormat="1" ht="27" hidden="1">
      <c r="A91" s="586" t="s">
        <v>787</v>
      </c>
      <c r="B91" s="591" t="s">
        <v>8</v>
      </c>
      <c r="C91" s="702" t="s">
        <v>834</v>
      </c>
      <c r="D91" s="757"/>
      <c r="E91" s="758"/>
      <c r="F91" s="758"/>
      <c r="G91" s="693"/>
      <c r="H91" s="693"/>
      <c r="I91" s="733" t="s">
        <v>818</v>
      </c>
      <c r="J91" s="733" t="s">
        <v>782</v>
      </c>
      <c r="K91" s="733" t="s">
        <v>990</v>
      </c>
      <c r="L91" s="693"/>
      <c r="M91" s="733" t="s">
        <v>921</v>
      </c>
      <c r="N91" s="693"/>
      <c r="O91" s="733" t="s">
        <v>1004</v>
      </c>
      <c r="P91" s="693"/>
      <c r="Q91" s="693"/>
      <c r="R91" s="693">
        <v>25</v>
      </c>
      <c r="S91" s="693">
        <v>25</v>
      </c>
    </row>
    <row r="92" spans="1:19" s="565" customFormat="1" ht="27" hidden="1">
      <c r="A92" s="586" t="s">
        <v>788</v>
      </c>
      <c r="B92" s="584" t="s">
        <v>12</v>
      </c>
      <c r="C92" s="702" t="s">
        <v>949</v>
      </c>
      <c r="D92" s="757"/>
      <c r="E92" s="758"/>
      <c r="F92" s="758"/>
      <c r="G92" s="693"/>
      <c r="H92" s="733" t="s">
        <v>818</v>
      </c>
      <c r="I92" s="733" t="s">
        <v>818</v>
      </c>
      <c r="J92" s="733" t="s">
        <v>810</v>
      </c>
      <c r="K92" s="733" t="s">
        <v>991</v>
      </c>
      <c r="L92" s="733" t="s">
        <v>818</v>
      </c>
      <c r="M92" s="733" t="s">
        <v>818</v>
      </c>
      <c r="N92" s="693"/>
      <c r="O92" s="733" t="s">
        <v>991</v>
      </c>
      <c r="P92" s="693"/>
      <c r="Q92" s="693"/>
      <c r="R92" s="693">
        <v>50</v>
      </c>
      <c r="S92" s="693">
        <v>50</v>
      </c>
    </row>
    <row r="93" spans="1:19" s="565" customFormat="1" ht="67.2" hidden="1" customHeight="1">
      <c r="A93" s="603" t="s">
        <v>881</v>
      </c>
      <c r="B93" s="604"/>
      <c r="C93" s="751"/>
      <c r="D93" s="605"/>
      <c r="E93" s="605"/>
      <c r="F93" s="759"/>
      <c r="G93" s="752"/>
      <c r="H93" s="752"/>
      <c r="I93" s="752"/>
      <c r="J93" s="752"/>
      <c r="K93" s="752"/>
      <c r="L93" s="752"/>
      <c r="M93" s="752"/>
      <c r="N93" s="753"/>
      <c r="O93" s="753"/>
      <c r="P93" s="753"/>
      <c r="Q93" s="753"/>
      <c r="R93" s="753"/>
      <c r="S93" s="753"/>
    </row>
    <row r="94" spans="1:19" s="565" customFormat="1" ht="27" hidden="1">
      <c r="A94" s="583" t="s">
        <v>877</v>
      </c>
      <c r="B94" s="584"/>
      <c r="C94" s="690"/>
      <c r="D94" s="691"/>
      <c r="E94" s="692"/>
      <c r="F94" s="758"/>
      <c r="G94" s="693"/>
      <c r="H94" s="693"/>
      <c r="I94" s="693"/>
      <c r="J94" s="693"/>
      <c r="K94" s="693"/>
      <c r="L94" s="693"/>
      <c r="M94" s="693"/>
      <c r="N94" s="693"/>
      <c r="O94" s="693"/>
      <c r="P94" s="693"/>
      <c r="Q94" s="709"/>
      <c r="R94" s="693"/>
      <c r="S94" s="693"/>
    </row>
    <row r="95" spans="1:19" s="565" customFormat="1" ht="27" hidden="1">
      <c r="A95" s="586" t="s">
        <v>499</v>
      </c>
      <c r="B95" s="584" t="s">
        <v>29</v>
      </c>
      <c r="C95" s="760" t="s">
        <v>728</v>
      </c>
      <c r="D95" s="691"/>
      <c r="E95" s="692"/>
      <c r="F95" s="758">
        <v>6</v>
      </c>
      <c r="G95" s="693">
        <v>6</v>
      </c>
      <c r="H95" s="693"/>
      <c r="I95" s="733" t="s">
        <v>727</v>
      </c>
      <c r="J95" s="693"/>
      <c r="K95" s="733" t="s">
        <v>727</v>
      </c>
      <c r="L95" s="693"/>
      <c r="M95" s="693"/>
      <c r="N95" s="693"/>
      <c r="O95" s="693"/>
      <c r="P95" s="693"/>
      <c r="Q95" s="693"/>
      <c r="R95" s="693"/>
      <c r="S95" s="693"/>
    </row>
    <row r="96" spans="1:19" s="565" customFormat="1" ht="49.2" hidden="1">
      <c r="A96" s="586" t="s">
        <v>500</v>
      </c>
      <c r="B96" s="584" t="s">
        <v>7</v>
      </c>
      <c r="C96" s="690">
        <v>1</v>
      </c>
      <c r="D96" s="691"/>
      <c r="E96" s="692"/>
      <c r="F96" s="758"/>
      <c r="G96" s="693"/>
      <c r="H96" s="693"/>
      <c r="I96" s="693"/>
      <c r="J96" s="693"/>
      <c r="K96" s="693"/>
      <c r="L96" s="693"/>
      <c r="M96" s="693"/>
      <c r="N96" s="693"/>
      <c r="O96" s="693"/>
      <c r="P96" s="693"/>
      <c r="Q96" s="709"/>
      <c r="R96" s="693">
        <v>1</v>
      </c>
      <c r="S96" s="693">
        <v>1</v>
      </c>
    </row>
    <row r="97" spans="1:19" s="565" customFormat="1" ht="49.2" hidden="1">
      <c r="A97" s="586" t="s">
        <v>501</v>
      </c>
      <c r="B97" s="584" t="s">
        <v>33</v>
      </c>
      <c r="C97" s="690" t="s">
        <v>728</v>
      </c>
      <c r="D97" s="691"/>
      <c r="E97" s="692"/>
      <c r="F97" s="758"/>
      <c r="G97" s="693"/>
      <c r="H97" s="693"/>
      <c r="I97" s="693"/>
      <c r="J97" s="693"/>
      <c r="K97" s="693"/>
      <c r="L97" s="693"/>
      <c r="M97" s="693"/>
      <c r="N97" s="693">
        <v>6</v>
      </c>
      <c r="O97" s="693">
        <v>6</v>
      </c>
      <c r="P97" s="693"/>
      <c r="Q97" s="693"/>
      <c r="R97" s="693"/>
      <c r="S97" s="693"/>
    </row>
    <row r="98" spans="1:19" s="565" customFormat="1" ht="28.2" hidden="1" customHeight="1">
      <c r="A98" s="586" t="s">
        <v>504</v>
      </c>
      <c r="B98" s="584" t="s">
        <v>12</v>
      </c>
      <c r="C98" s="690" t="s">
        <v>856</v>
      </c>
      <c r="D98" s="691"/>
      <c r="E98" s="692"/>
      <c r="F98" s="758"/>
      <c r="G98" s="693"/>
      <c r="H98" s="693"/>
      <c r="I98" s="693"/>
      <c r="J98" s="693"/>
      <c r="K98" s="693"/>
      <c r="L98" s="733" t="s">
        <v>855</v>
      </c>
      <c r="M98" s="733"/>
      <c r="N98" s="693">
        <v>300</v>
      </c>
      <c r="O98" s="693" t="s">
        <v>856</v>
      </c>
      <c r="P98" s="693"/>
      <c r="Q98" s="693"/>
      <c r="R98" s="693"/>
      <c r="S98" s="693"/>
    </row>
    <row r="99" spans="1:19" s="565" customFormat="1" ht="27" hidden="1">
      <c r="A99" s="583" t="s">
        <v>878</v>
      </c>
      <c r="B99" s="584"/>
      <c r="C99" s="690"/>
      <c r="D99" s="691"/>
      <c r="E99" s="692"/>
      <c r="F99" s="758"/>
      <c r="G99" s="693"/>
      <c r="H99" s="693"/>
      <c r="I99" s="693"/>
      <c r="J99" s="693"/>
      <c r="K99" s="693"/>
      <c r="L99" s="693"/>
      <c r="M99" s="693"/>
      <c r="N99" s="693"/>
      <c r="O99" s="693"/>
      <c r="P99" s="693"/>
      <c r="Q99" s="709"/>
      <c r="R99" s="693"/>
      <c r="S99" s="693"/>
    </row>
    <row r="100" spans="1:19" s="565" customFormat="1" ht="49.2" hidden="1">
      <c r="A100" s="586" t="s">
        <v>505</v>
      </c>
      <c r="B100" s="584" t="s">
        <v>4</v>
      </c>
      <c r="C100" s="690">
        <v>80</v>
      </c>
      <c r="D100" s="691"/>
      <c r="E100" s="692"/>
      <c r="F100" s="758"/>
      <c r="G100" s="693"/>
      <c r="H100" s="693"/>
      <c r="I100" s="693"/>
      <c r="J100" s="693"/>
      <c r="K100" s="693"/>
      <c r="L100" s="693"/>
      <c r="M100" s="693"/>
      <c r="N100" s="693"/>
      <c r="O100" s="693"/>
      <c r="P100" s="693"/>
      <c r="Q100" s="709"/>
      <c r="R100" s="693">
        <v>80</v>
      </c>
      <c r="S100" s="693">
        <v>80</v>
      </c>
    </row>
    <row r="101" spans="1:19" s="614" customFormat="1" ht="30" hidden="1" customHeight="1">
      <c r="A101" s="611" t="s">
        <v>889</v>
      </c>
      <c r="B101" s="612"/>
      <c r="C101" s="761"/>
      <c r="D101" s="762"/>
      <c r="E101" s="763"/>
      <c r="F101" s="785"/>
      <c r="G101" s="764"/>
      <c r="H101" s="764"/>
      <c r="I101" s="764"/>
      <c r="J101" s="764"/>
      <c r="K101" s="764"/>
      <c r="L101" s="764"/>
      <c r="M101" s="764"/>
      <c r="N101" s="764"/>
      <c r="O101" s="764"/>
      <c r="P101" s="764"/>
      <c r="Q101" s="764"/>
      <c r="R101" s="764"/>
      <c r="S101" s="764"/>
    </row>
    <row r="102" spans="1:19" s="565" customFormat="1" ht="27" hidden="1">
      <c r="A102" s="583" t="s">
        <v>877</v>
      </c>
      <c r="B102" s="584"/>
      <c r="C102" s="690"/>
      <c r="D102" s="691"/>
      <c r="E102" s="692"/>
      <c r="F102" s="758"/>
      <c r="G102" s="693"/>
      <c r="H102" s="693"/>
      <c r="I102" s="693"/>
      <c r="J102" s="693"/>
      <c r="K102" s="693"/>
      <c r="L102" s="693"/>
      <c r="M102" s="693"/>
      <c r="N102" s="693"/>
      <c r="O102" s="693"/>
      <c r="P102" s="693"/>
      <c r="Q102" s="709"/>
      <c r="R102" s="693"/>
      <c r="S102" s="693"/>
    </row>
    <row r="103" spans="1:19" s="565" customFormat="1" ht="41.4" hidden="1" customHeight="1">
      <c r="A103" s="590" t="s">
        <v>506</v>
      </c>
      <c r="B103" s="584" t="s">
        <v>12</v>
      </c>
      <c r="C103" s="702" t="s">
        <v>950</v>
      </c>
      <c r="D103" s="691"/>
      <c r="E103" s="692"/>
      <c r="F103" s="758"/>
      <c r="G103" s="693"/>
      <c r="H103" s="693"/>
      <c r="I103" s="693"/>
      <c r="J103" s="693"/>
      <c r="K103" s="693"/>
      <c r="L103" s="693"/>
      <c r="M103" s="693"/>
      <c r="N103" s="733" t="s">
        <v>356</v>
      </c>
      <c r="O103" s="733" t="s">
        <v>950</v>
      </c>
      <c r="P103" s="733"/>
      <c r="Q103" s="693"/>
      <c r="R103" s="733"/>
      <c r="S103" s="733"/>
    </row>
    <row r="104" spans="1:19" s="565" customFormat="1" ht="49.2" hidden="1">
      <c r="A104" s="611" t="s">
        <v>890</v>
      </c>
      <c r="B104" s="612"/>
      <c r="C104" s="761"/>
      <c r="D104" s="765"/>
      <c r="E104" s="766"/>
      <c r="F104" s="784"/>
      <c r="G104" s="754"/>
      <c r="H104" s="754"/>
      <c r="I104" s="754"/>
      <c r="J104" s="754"/>
      <c r="K104" s="754"/>
      <c r="L104" s="754"/>
      <c r="M104" s="754"/>
      <c r="N104" s="754"/>
      <c r="O104" s="754"/>
      <c r="P104" s="754"/>
      <c r="Q104" s="754"/>
      <c r="R104" s="754"/>
      <c r="S104" s="754"/>
    </row>
    <row r="105" spans="1:19" s="565" customFormat="1" ht="27" hidden="1">
      <c r="A105" s="583" t="s">
        <v>877</v>
      </c>
      <c r="B105" s="584"/>
      <c r="C105" s="690"/>
      <c r="D105" s="691"/>
      <c r="E105" s="692"/>
      <c r="F105" s="758"/>
      <c r="G105" s="693"/>
      <c r="H105" s="693"/>
      <c r="I105" s="693"/>
      <c r="J105" s="693"/>
      <c r="K105" s="693"/>
      <c r="L105" s="693"/>
      <c r="M105" s="693"/>
      <c r="N105" s="693"/>
      <c r="O105" s="693"/>
      <c r="P105" s="693"/>
      <c r="Q105" s="709"/>
      <c r="R105" s="693"/>
      <c r="S105" s="693"/>
    </row>
    <row r="106" spans="1:19" s="565" customFormat="1" ht="49.2" hidden="1">
      <c r="A106" s="586" t="s">
        <v>876</v>
      </c>
      <c r="B106" s="767" t="s">
        <v>6</v>
      </c>
      <c r="C106" s="768" t="s">
        <v>952</v>
      </c>
      <c r="D106" s="698" t="s">
        <v>819</v>
      </c>
      <c r="E106" s="698" t="s">
        <v>819</v>
      </c>
      <c r="F106" s="781" t="s">
        <v>819</v>
      </c>
      <c r="G106" s="733" t="s">
        <v>922</v>
      </c>
      <c r="H106" s="733" t="s">
        <v>842</v>
      </c>
      <c r="I106" s="733" t="s">
        <v>842</v>
      </c>
      <c r="J106" s="733" t="s">
        <v>848</v>
      </c>
      <c r="K106" s="733" t="s">
        <v>992</v>
      </c>
      <c r="L106" s="733" t="s">
        <v>857</v>
      </c>
      <c r="M106" s="733" t="s">
        <v>922</v>
      </c>
      <c r="N106" s="733"/>
      <c r="O106" s="733" t="s">
        <v>1005</v>
      </c>
      <c r="P106" s="733"/>
      <c r="Q106" s="733"/>
      <c r="R106" s="733" t="s">
        <v>789</v>
      </c>
      <c r="S106" s="733" t="s">
        <v>789</v>
      </c>
    </row>
    <row r="107" spans="1:19" s="565" customFormat="1" ht="28.95" hidden="1" customHeight="1">
      <c r="A107" s="603" t="s">
        <v>893</v>
      </c>
      <c r="B107" s="604"/>
      <c r="C107" s="751"/>
      <c r="D107" s="605"/>
      <c r="E107" s="605"/>
      <c r="F107" s="759"/>
      <c r="G107" s="752"/>
      <c r="H107" s="752"/>
      <c r="I107" s="752"/>
      <c r="J107" s="752"/>
      <c r="K107" s="752"/>
      <c r="L107" s="752"/>
      <c r="M107" s="752"/>
      <c r="N107" s="753"/>
      <c r="O107" s="753"/>
      <c r="P107" s="753"/>
      <c r="Q107" s="753"/>
      <c r="R107" s="753"/>
      <c r="S107" s="753"/>
    </row>
    <row r="108" spans="1:19" s="565" customFormat="1" ht="27" hidden="1">
      <c r="A108" s="583" t="s">
        <v>878</v>
      </c>
      <c r="B108" s="584"/>
      <c r="C108" s="690"/>
      <c r="D108" s="691"/>
      <c r="E108" s="692"/>
      <c r="F108" s="758"/>
      <c r="G108" s="693"/>
      <c r="H108" s="693"/>
      <c r="I108" s="693"/>
      <c r="J108" s="693"/>
      <c r="K108" s="693"/>
      <c r="L108" s="693"/>
      <c r="M108" s="693"/>
      <c r="N108" s="693"/>
      <c r="O108" s="693"/>
      <c r="P108" s="693"/>
      <c r="Q108" s="709"/>
      <c r="R108" s="693"/>
      <c r="S108" s="693"/>
    </row>
    <row r="109" spans="1:19" s="565" customFormat="1" ht="67.95" hidden="1" customHeight="1">
      <c r="A109" s="586" t="s">
        <v>895</v>
      </c>
      <c r="B109" s="591" t="s">
        <v>4</v>
      </c>
      <c r="C109" s="702" t="s">
        <v>955</v>
      </c>
      <c r="D109" s="769" t="s">
        <v>792</v>
      </c>
      <c r="E109" s="769" t="s">
        <v>793</v>
      </c>
      <c r="F109" s="786" t="s">
        <v>822</v>
      </c>
      <c r="G109" s="733" t="s">
        <v>822</v>
      </c>
      <c r="H109" s="733" t="s">
        <v>823</v>
      </c>
      <c r="I109" s="733" t="s">
        <v>838</v>
      </c>
      <c r="J109" s="733" t="s">
        <v>843</v>
      </c>
      <c r="K109" s="733" t="s">
        <v>843</v>
      </c>
      <c r="L109" s="733" t="s">
        <v>850</v>
      </c>
      <c r="M109" s="733" t="s">
        <v>993</v>
      </c>
      <c r="N109" s="733"/>
      <c r="O109" s="733" t="s">
        <v>954</v>
      </c>
      <c r="P109" s="733"/>
      <c r="Q109" s="733"/>
      <c r="R109" s="693">
        <v>50</v>
      </c>
      <c r="S109" s="733" t="s">
        <v>777</v>
      </c>
    </row>
    <row r="110" spans="1:19" s="614" customFormat="1" ht="67.95" hidden="1" customHeight="1">
      <c r="A110" s="611" t="s">
        <v>901</v>
      </c>
      <c r="B110" s="612"/>
      <c r="C110" s="761"/>
      <c r="D110" s="762"/>
      <c r="E110" s="763"/>
      <c r="F110" s="785"/>
      <c r="G110" s="764"/>
      <c r="H110" s="764"/>
      <c r="I110" s="764"/>
      <c r="J110" s="764"/>
      <c r="K110" s="764"/>
      <c r="L110" s="764"/>
      <c r="M110" s="764"/>
      <c r="N110" s="764"/>
      <c r="O110" s="764"/>
      <c r="P110" s="764"/>
      <c r="Q110" s="764"/>
      <c r="R110" s="764"/>
      <c r="S110" s="764"/>
    </row>
    <row r="111" spans="1:19" s="565" customFormat="1" ht="67.2" hidden="1" customHeight="1">
      <c r="A111" s="603" t="s">
        <v>896</v>
      </c>
      <c r="B111" s="604"/>
      <c r="C111" s="751"/>
      <c r="D111" s="605"/>
      <c r="E111" s="605"/>
      <c r="F111" s="759"/>
      <c r="G111" s="752"/>
      <c r="H111" s="752"/>
      <c r="I111" s="752"/>
      <c r="J111" s="752"/>
      <c r="K111" s="752"/>
      <c r="L111" s="752"/>
      <c r="M111" s="752"/>
      <c r="N111" s="753"/>
      <c r="O111" s="753"/>
      <c r="P111" s="753"/>
      <c r="Q111" s="753"/>
      <c r="R111" s="753"/>
      <c r="S111" s="753"/>
    </row>
    <row r="112" spans="1:19" s="565" customFormat="1" ht="27" hidden="1">
      <c r="A112" s="583" t="s">
        <v>878</v>
      </c>
      <c r="B112" s="584"/>
      <c r="C112" s="690"/>
      <c r="D112" s="691"/>
      <c r="E112" s="692"/>
      <c r="F112" s="758"/>
      <c r="G112" s="693"/>
      <c r="H112" s="693"/>
      <c r="I112" s="693"/>
      <c r="J112" s="693"/>
      <c r="K112" s="693"/>
      <c r="L112" s="693"/>
      <c r="M112" s="693"/>
      <c r="N112" s="693"/>
      <c r="O112" s="693"/>
      <c r="P112" s="693"/>
      <c r="Q112" s="709"/>
      <c r="R112" s="693"/>
      <c r="S112" s="693"/>
    </row>
    <row r="113" spans="1:19" s="565" customFormat="1" ht="73.8" hidden="1">
      <c r="A113" s="586" t="s">
        <v>894</v>
      </c>
      <c r="B113" s="584" t="s">
        <v>4</v>
      </c>
      <c r="C113" s="702" t="s">
        <v>845</v>
      </c>
      <c r="D113" s="698" t="s">
        <v>790</v>
      </c>
      <c r="E113" s="698" t="s">
        <v>791</v>
      </c>
      <c r="F113" s="781" t="s">
        <v>820</v>
      </c>
      <c r="G113" s="733" t="s">
        <v>820</v>
      </c>
      <c r="H113" s="733" t="s">
        <v>821</v>
      </c>
      <c r="I113" s="733" t="s">
        <v>837</v>
      </c>
      <c r="J113" s="733" t="s">
        <v>844</v>
      </c>
      <c r="K113" s="733" t="s">
        <v>844</v>
      </c>
      <c r="L113" s="733" t="s">
        <v>844</v>
      </c>
      <c r="M113" s="733" t="s">
        <v>844</v>
      </c>
      <c r="N113" s="788"/>
      <c r="O113" s="733" t="s">
        <v>844</v>
      </c>
      <c r="P113" s="788"/>
      <c r="Q113" s="788"/>
      <c r="R113" s="693">
        <v>49</v>
      </c>
      <c r="S113" s="693">
        <v>49</v>
      </c>
    </row>
    <row r="114" spans="1:19" s="614" customFormat="1" ht="67.95" hidden="1" customHeight="1">
      <c r="A114" s="611" t="s">
        <v>900</v>
      </c>
      <c r="B114" s="612"/>
      <c r="C114" s="761"/>
      <c r="D114" s="762"/>
      <c r="E114" s="763"/>
      <c r="F114" s="785"/>
      <c r="G114" s="764"/>
      <c r="H114" s="764"/>
      <c r="I114" s="764"/>
      <c r="J114" s="764"/>
      <c r="K114" s="764"/>
      <c r="L114" s="764"/>
      <c r="M114" s="764"/>
      <c r="N114" s="764"/>
      <c r="O114" s="764"/>
      <c r="P114" s="764"/>
      <c r="Q114" s="764"/>
      <c r="R114" s="764"/>
      <c r="S114" s="764"/>
    </row>
    <row r="115" spans="1:19" s="565" customFormat="1" ht="67.2" hidden="1" customHeight="1">
      <c r="A115" s="603" t="s">
        <v>897</v>
      </c>
      <c r="B115" s="604"/>
      <c r="C115" s="751"/>
      <c r="D115" s="605"/>
      <c r="E115" s="605"/>
      <c r="F115" s="759"/>
      <c r="G115" s="752"/>
      <c r="H115" s="752"/>
      <c r="I115" s="752"/>
      <c r="J115" s="752"/>
      <c r="K115" s="752"/>
      <c r="L115" s="752"/>
      <c r="M115" s="752"/>
      <c r="N115" s="753"/>
      <c r="O115" s="753"/>
      <c r="P115" s="753"/>
      <c r="Q115" s="753"/>
      <c r="R115" s="753"/>
      <c r="S115" s="753"/>
    </row>
    <row r="116" spans="1:19" s="565" customFormat="1" ht="27" hidden="1">
      <c r="A116" s="583" t="s">
        <v>878</v>
      </c>
      <c r="B116" s="584"/>
      <c r="C116" s="690"/>
      <c r="D116" s="691"/>
      <c r="E116" s="692"/>
      <c r="F116" s="758"/>
      <c r="G116" s="693"/>
      <c r="H116" s="693"/>
      <c r="I116" s="693"/>
      <c r="J116" s="693"/>
      <c r="K116" s="693"/>
      <c r="L116" s="693"/>
      <c r="M116" s="693"/>
      <c r="N116" s="693"/>
      <c r="O116" s="693"/>
      <c r="P116" s="693"/>
      <c r="Q116" s="709"/>
      <c r="R116" s="693"/>
      <c r="S116" s="693"/>
    </row>
    <row r="117" spans="1:19" s="565" customFormat="1" ht="66.599999999999994" hidden="1" customHeight="1">
      <c r="A117" s="615" t="s">
        <v>898</v>
      </c>
      <c r="B117" s="616" t="s">
        <v>4</v>
      </c>
      <c r="C117" s="702">
        <v>35</v>
      </c>
      <c r="D117" s="691"/>
      <c r="E117" s="692"/>
      <c r="F117" s="758"/>
      <c r="G117" s="693"/>
      <c r="H117" s="693"/>
      <c r="I117" s="693"/>
      <c r="J117" s="693"/>
      <c r="K117" s="693"/>
      <c r="L117" s="693"/>
      <c r="M117" s="693"/>
      <c r="N117" s="693"/>
      <c r="O117" s="693"/>
      <c r="P117" s="693"/>
      <c r="Q117" s="693"/>
      <c r="R117" s="693">
        <v>35</v>
      </c>
      <c r="S117" s="693">
        <v>35</v>
      </c>
    </row>
    <row r="118" spans="1:19" s="614" customFormat="1" ht="67.95" hidden="1" customHeight="1">
      <c r="A118" s="611" t="s">
        <v>899</v>
      </c>
      <c r="B118" s="612"/>
      <c r="C118" s="761"/>
      <c r="D118" s="762"/>
      <c r="E118" s="763"/>
      <c r="F118" s="785"/>
      <c r="G118" s="764"/>
      <c r="H118" s="764"/>
      <c r="I118" s="764"/>
      <c r="J118" s="764"/>
      <c r="K118" s="764"/>
      <c r="L118" s="764"/>
      <c r="M118" s="764"/>
      <c r="N118" s="764"/>
      <c r="O118" s="764"/>
      <c r="P118" s="764"/>
      <c r="Q118" s="764"/>
      <c r="R118" s="764"/>
      <c r="S118" s="764"/>
    </row>
    <row r="119" spans="1:19" s="565" customFormat="1" ht="67.2" hidden="1" customHeight="1">
      <c r="A119" s="603" t="s">
        <v>902</v>
      </c>
      <c r="B119" s="604"/>
      <c r="C119" s="751"/>
      <c r="D119" s="605"/>
      <c r="E119" s="605"/>
      <c r="F119" s="759"/>
      <c r="G119" s="752"/>
      <c r="H119" s="752"/>
      <c r="I119" s="752"/>
      <c r="J119" s="752"/>
      <c r="K119" s="752"/>
      <c r="L119" s="752"/>
      <c r="M119" s="752"/>
      <c r="N119" s="753"/>
      <c r="O119" s="753"/>
      <c r="P119" s="753"/>
      <c r="Q119" s="753"/>
      <c r="R119" s="753"/>
      <c r="S119" s="753"/>
    </row>
    <row r="120" spans="1:19" s="565" customFormat="1" ht="27" hidden="1">
      <c r="A120" s="583" t="s">
        <v>877</v>
      </c>
      <c r="B120" s="584"/>
      <c r="C120" s="690"/>
      <c r="D120" s="691"/>
      <c r="E120" s="692"/>
      <c r="F120" s="758"/>
      <c r="G120" s="693"/>
      <c r="H120" s="693"/>
      <c r="I120" s="693"/>
      <c r="J120" s="693"/>
      <c r="K120" s="693"/>
      <c r="L120" s="693"/>
      <c r="M120" s="693"/>
      <c r="N120" s="693"/>
      <c r="O120" s="693"/>
      <c r="P120" s="693"/>
      <c r="Q120" s="709"/>
      <c r="R120" s="693"/>
      <c r="S120" s="693"/>
    </row>
    <row r="121" spans="1:19" s="565" customFormat="1" ht="27" hidden="1">
      <c r="A121" s="590" t="s">
        <v>516</v>
      </c>
      <c r="B121" s="594" t="s">
        <v>8</v>
      </c>
      <c r="C121" s="726" t="s">
        <v>813</v>
      </c>
      <c r="D121" s="691"/>
      <c r="E121" s="692"/>
      <c r="F121" s="786"/>
      <c r="G121" s="733"/>
      <c r="H121" s="733" t="s">
        <v>812</v>
      </c>
      <c r="I121" s="693"/>
      <c r="J121" s="693"/>
      <c r="K121" s="733" t="s">
        <v>812</v>
      </c>
      <c r="L121" s="693"/>
      <c r="M121" s="693"/>
      <c r="N121" s="693"/>
      <c r="O121" s="693"/>
      <c r="P121" s="733"/>
      <c r="Q121" s="693"/>
      <c r="R121" s="693">
        <v>500</v>
      </c>
      <c r="S121" s="693">
        <v>500</v>
      </c>
    </row>
    <row r="122" spans="1:19" s="565" customFormat="1" ht="27" hidden="1">
      <c r="A122" s="590" t="s">
        <v>517</v>
      </c>
      <c r="B122" s="594" t="s">
        <v>6</v>
      </c>
      <c r="C122" s="726" t="s">
        <v>815</v>
      </c>
      <c r="D122" s="691"/>
      <c r="E122" s="692"/>
      <c r="F122" s="786"/>
      <c r="G122" s="733"/>
      <c r="H122" s="733" t="s">
        <v>814</v>
      </c>
      <c r="I122" s="693"/>
      <c r="J122" s="693"/>
      <c r="K122" s="693" t="s">
        <v>814</v>
      </c>
      <c r="L122" s="693"/>
      <c r="M122" s="693"/>
      <c r="N122" s="693"/>
      <c r="O122" s="693"/>
      <c r="P122" s="733"/>
      <c r="Q122" s="693"/>
      <c r="R122" s="770">
        <v>500000</v>
      </c>
      <c r="S122" s="770">
        <v>500000</v>
      </c>
    </row>
    <row r="123" spans="1:19" s="565" customFormat="1" ht="27" hidden="1">
      <c r="A123" s="586" t="s">
        <v>519</v>
      </c>
      <c r="B123" s="591" t="s">
        <v>65</v>
      </c>
      <c r="C123" s="726">
        <v>50</v>
      </c>
      <c r="D123" s="691"/>
      <c r="E123" s="692"/>
      <c r="F123" s="758"/>
      <c r="G123" s="693"/>
      <c r="H123" s="693"/>
      <c r="I123" s="693"/>
      <c r="J123" s="693"/>
      <c r="K123" s="693"/>
      <c r="L123" s="693"/>
      <c r="M123" s="693"/>
      <c r="N123" s="693"/>
      <c r="O123" s="693"/>
      <c r="P123" s="693"/>
      <c r="Q123" s="693"/>
      <c r="R123" s="733" t="s">
        <v>777</v>
      </c>
      <c r="S123" s="733" t="s">
        <v>777</v>
      </c>
    </row>
    <row r="124" spans="1:19" s="565" customFormat="1" ht="27" hidden="1">
      <c r="A124" s="586" t="s">
        <v>520</v>
      </c>
      <c r="B124" s="591" t="s">
        <v>13</v>
      </c>
      <c r="C124" s="702"/>
      <c r="D124" s="691"/>
      <c r="E124" s="692"/>
      <c r="F124" s="758"/>
      <c r="G124" s="693"/>
      <c r="H124" s="693"/>
      <c r="I124" s="693"/>
      <c r="J124" s="693"/>
      <c r="K124" s="693"/>
      <c r="L124" s="693"/>
      <c r="M124" s="693"/>
      <c r="N124" s="693"/>
      <c r="O124" s="693"/>
      <c r="P124" s="693"/>
      <c r="Q124" s="693"/>
      <c r="R124" s="693"/>
      <c r="S124" s="693"/>
    </row>
    <row r="125" spans="1:19" s="565" customFormat="1" ht="27" hidden="1">
      <c r="A125" s="586" t="s">
        <v>521</v>
      </c>
      <c r="B125" s="591" t="s">
        <v>13</v>
      </c>
      <c r="C125" s="618">
        <v>50</v>
      </c>
      <c r="D125" s="585"/>
      <c r="E125" s="585"/>
      <c r="F125" s="758"/>
      <c r="G125" s="693"/>
      <c r="H125" s="693"/>
      <c r="I125" s="693"/>
      <c r="J125" s="693"/>
      <c r="K125" s="693"/>
      <c r="L125" s="693"/>
      <c r="M125" s="693"/>
      <c r="N125" s="693"/>
      <c r="O125" s="693"/>
      <c r="P125" s="693"/>
      <c r="Q125" s="693"/>
      <c r="R125" s="733" t="s">
        <v>777</v>
      </c>
      <c r="S125" s="733" t="s">
        <v>777</v>
      </c>
    </row>
    <row r="126" spans="1:19" s="565" customFormat="1" ht="46.95" hidden="1" customHeight="1">
      <c r="A126" s="586" t="s">
        <v>522</v>
      </c>
      <c r="B126" s="594" t="s">
        <v>6</v>
      </c>
      <c r="C126" s="726">
        <v>5000</v>
      </c>
      <c r="D126" s="691"/>
      <c r="E126" s="692"/>
      <c r="F126" s="758"/>
      <c r="G126" s="693"/>
      <c r="H126" s="693"/>
      <c r="I126" s="693"/>
      <c r="J126" s="693"/>
      <c r="K126" s="693"/>
      <c r="L126" s="693"/>
      <c r="M126" s="693"/>
      <c r="N126" s="693"/>
      <c r="O126" s="693"/>
      <c r="P126" s="693"/>
      <c r="Q126" s="733"/>
      <c r="R126" s="770">
        <v>5000</v>
      </c>
      <c r="S126" s="770">
        <v>5000</v>
      </c>
    </row>
    <row r="127" spans="1:19" s="565" customFormat="1" ht="27" hidden="1">
      <c r="A127" s="583" t="s">
        <v>878</v>
      </c>
      <c r="B127" s="584"/>
      <c r="C127" s="690"/>
      <c r="D127" s="691"/>
      <c r="E127" s="692"/>
      <c r="F127" s="758"/>
      <c r="G127" s="693"/>
      <c r="H127" s="693"/>
      <c r="I127" s="693"/>
      <c r="J127" s="693"/>
      <c r="K127" s="693"/>
      <c r="L127" s="693"/>
      <c r="M127" s="693"/>
      <c r="N127" s="693"/>
      <c r="O127" s="693"/>
      <c r="P127" s="693"/>
      <c r="Q127" s="709"/>
      <c r="R127" s="693"/>
      <c r="S127" s="693"/>
    </row>
    <row r="128" spans="1:19" s="565" customFormat="1" ht="27" hidden="1">
      <c r="A128" s="586" t="s">
        <v>911</v>
      </c>
      <c r="B128" s="591" t="s">
        <v>4</v>
      </c>
      <c r="C128" s="729" t="s">
        <v>817</v>
      </c>
      <c r="D128" s="691"/>
      <c r="E128" s="692"/>
      <c r="F128" s="786"/>
      <c r="G128" s="733"/>
      <c r="H128" s="733" t="s">
        <v>816</v>
      </c>
      <c r="I128" s="693"/>
      <c r="J128" s="693"/>
      <c r="K128" s="693">
        <v>93</v>
      </c>
      <c r="L128" s="693"/>
      <c r="M128" s="693"/>
      <c r="N128" s="693"/>
      <c r="O128" s="693"/>
      <c r="P128" s="771"/>
      <c r="Q128" s="733"/>
      <c r="R128" s="693">
        <v>80</v>
      </c>
      <c r="S128" s="693">
        <v>80</v>
      </c>
    </row>
    <row r="129" spans="1:19" s="614" customFormat="1" ht="67.95" hidden="1" customHeight="1">
      <c r="A129" s="611" t="s">
        <v>903</v>
      </c>
      <c r="B129" s="612"/>
      <c r="C129" s="761"/>
      <c r="D129" s="762"/>
      <c r="E129" s="763"/>
      <c r="F129" s="785"/>
      <c r="G129" s="764"/>
      <c r="H129" s="764"/>
      <c r="I129" s="764"/>
      <c r="J129" s="764"/>
      <c r="K129" s="764"/>
      <c r="L129" s="764"/>
      <c r="M129" s="764"/>
      <c r="N129" s="764"/>
      <c r="O129" s="764"/>
      <c r="P129" s="764"/>
      <c r="Q129" s="764"/>
      <c r="R129" s="764"/>
      <c r="S129" s="764"/>
    </row>
    <row r="130" spans="1:19" s="565" customFormat="1" ht="34.200000000000003" hidden="1" customHeight="1">
      <c r="A130" s="572" t="s">
        <v>904</v>
      </c>
      <c r="B130" s="573"/>
      <c r="C130" s="673"/>
      <c r="D130" s="674"/>
      <c r="E130" s="573"/>
      <c r="F130" s="774"/>
      <c r="G130" s="675"/>
      <c r="H130" s="675"/>
      <c r="I130" s="675"/>
      <c r="J130" s="675"/>
      <c r="K130" s="675"/>
      <c r="L130" s="675"/>
      <c r="M130" s="675"/>
      <c r="N130" s="676"/>
      <c r="O130" s="676"/>
      <c r="P130" s="676"/>
      <c r="Q130" s="676"/>
      <c r="R130" s="676"/>
      <c r="S130" s="676"/>
    </row>
    <row r="131" spans="1:19" s="565" customFormat="1" ht="67.2" hidden="1" customHeight="1">
      <c r="A131" s="575" t="s">
        <v>862</v>
      </c>
      <c r="B131" s="677"/>
      <c r="C131" s="678"/>
      <c r="D131" s="679"/>
      <c r="E131" s="576"/>
      <c r="F131" s="775"/>
      <c r="G131" s="680"/>
      <c r="H131" s="680"/>
      <c r="I131" s="680"/>
      <c r="J131" s="680"/>
      <c r="K131" s="680"/>
      <c r="L131" s="680"/>
      <c r="M131" s="680"/>
      <c r="N131" s="681"/>
      <c r="O131" s="681"/>
      <c r="P131" s="681"/>
      <c r="Q131" s="681"/>
      <c r="R131" s="681"/>
      <c r="S131" s="681"/>
    </row>
    <row r="132" spans="1:19" s="565" customFormat="1" ht="34.200000000000003" hidden="1" customHeight="1">
      <c r="A132" s="603" t="s">
        <v>905</v>
      </c>
      <c r="B132" s="604"/>
      <c r="C132" s="751"/>
      <c r="D132" s="605"/>
      <c r="E132" s="605"/>
      <c r="F132" s="759"/>
      <c r="G132" s="752"/>
      <c r="H132" s="752"/>
      <c r="I132" s="752"/>
      <c r="J132" s="752"/>
      <c r="K132" s="752"/>
      <c r="L132" s="752"/>
      <c r="M132" s="752"/>
      <c r="N132" s="753"/>
      <c r="O132" s="753"/>
      <c r="P132" s="753"/>
      <c r="Q132" s="753"/>
      <c r="R132" s="753"/>
      <c r="S132" s="753"/>
    </row>
    <row r="133" spans="1:19" s="565" customFormat="1" ht="27" hidden="1">
      <c r="A133" s="583" t="s">
        <v>877</v>
      </c>
      <c r="B133" s="584"/>
      <c r="C133" s="690"/>
      <c r="D133" s="691"/>
      <c r="E133" s="692"/>
      <c r="F133" s="758"/>
      <c r="G133" s="693"/>
      <c r="H133" s="693"/>
      <c r="I133" s="693"/>
      <c r="J133" s="693"/>
      <c r="K133" s="693"/>
      <c r="L133" s="693"/>
      <c r="M133" s="693"/>
      <c r="N133" s="693"/>
      <c r="O133" s="693"/>
      <c r="P133" s="693"/>
      <c r="Q133" s="709"/>
      <c r="R133" s="693"/>
      <c r="S133" s="693"/>
    </row>
    <row r="134" spans="1:19" s="565" customFormat="1" ht="49.2" hidden="1">
      <c r="A134" s="586" t="s">
        <v>532</v>
      </c>
      <c r="B134" s="584" t="s">
        <v>12</v>
      </c>
      <c r="C134" s="760" t="s">
        <v>957</v>
      </c>
      <c r="D134" s="691"/>
      <c r="E134" s="692"/>
      <c r="F134" s="758"/>
      <c r="G134" s="693"/>
      <c r="H134" s="693"/>
      <c r="I134" s="733" t="s">
        <v>826</v>
      </c>
      <c r="J134" s="693" t="s">
        <v>846</v>
      </c>
      <c r="K134" s="693" t="s">
        <v>994</v>
      </c>
      <c r="L134" s="733"/>
      <c r="M134" s="733" t="s">
        <v>995</v>
      </c>
      <c r="N134" s="733" t="s">
        <v>794</v>
      </c>
      <c r="O134" s="733" t="s">
        <v>1006</v>
      </c>
      <c r="P134" s="693"/>
      <c r="Q134" s="693"/>
      <c r="R134" s="693">
        <v>20</v>
      </c>
      <c r="S134" s="733" t="s">
        <v>996</v>
      </c>
    </row>
    <row r="135" spans="1:19" s="565" customFormat="1" ht="27" hidden="1">
      <c r="A135" s="583" t="s">
        <v>878</v>
      </c>
      <c r="B135" s="584"/>
      <c r="C135" s="690"/>
      <c r="D135" s="691"/>
      <c r="E135" s="692"/>
      <c r="F135" s="758"/>
      <c r="G135" s="693"/>
      <c r="H135" s="693"/>
      <c r="I135" s="693"/>
      <c r="J135" s="693"/>
      <c r="K135" s="693"/>
      <c r="L135" s="693"/>
      <c r="M135" s="693"/>
      <c r="N135" s="693"/>
      <c r="O135" s="693"/>
      <c r="P135" s="693"/>
      <c r="Q135" s="709"/>
      <c r="R135" s="693"/>
      <c r="S135" s="693"/>
    </row>
    <row r="136" spans="1:19" s="565" customFormat="1" ht="43.95" hidden="1" customHeight="1">
      <c r="A136" s="586" t="s">
        <v>906</v>
      </c>
      <c r="B136" s="584" t="s">
        <v>4</v>
      </c>
      <c r="C136" s="690">
        <v>10</v>
      </c>
      <c r="D136" s="691"/>
      <c r="E136" s="692"/>
      <c r="F136" s="758"/>
      <c r="G136" s="693"/>
      <c r="H136" s="693"/>
      <c r="I136" s="693"/>
      <c r="J136" s="693"/>
      <c r="K136" s="693"/>
      <c r="L136" s="693"/>
      <c r="M136" s="693"/>
      <c r="N136" s="693"/>
      <c r="O136" s="693"/>
      <c r="P136" s="693"/>
      <c r="Q136" s="733"/>
      <c r="R136" s="693">
        <v>10</v>
      </c>
      <c r="S136" s="693">
        <v>10</v>
      </c>
    </row>
    <row r="137" spans="1:19" s="565" customFormat="1" ht="49.2" hidden="1">
      <c r="A137" s="586" t="s">
        <v>907</v>
      </c>
      <c r="B137" s="584" t="s">
        <v>4</v>
      </c>
      <c r="C137" s="690">
        <v>75</v>
      </c>
      <c r="D137" s="691"/>
      <c r="E137" s="692"/>
      <c r="F137" s="758"/>
      <c r="G137" s="693"/>
      <c r="H137" s="693"/>
      <c r="I137" s="693"/>
      <c r="J137" s="693"/>
      <c r="K137" s="693"/>
      <c r="L137" s="693"/>
      <c r="M137" s="693"/>
      <c r="N137" s="693"/>
      <c r="O137" s="693"/>
      <c r="P137" s="771"/>
      <c r="Q137" s="693"/>
      <c r="R137" s="733" t="s">
        <v>795</v>
      </c>
      <c r="S137" s="733" t="s">
        <v>795</v>
      </c>
    </row>
    <row r="138" spans="1:19" s="565" customFormat="1" ht="27" hidden="1">
      <c r="A138" s="586" t="s">
        <v>923</v>
      </c>
      <c r="B138" s="584" t="s">
        <v>4</v>
      </c>
      <c r="C138" s="690">
        <v>80</v>
      </c>
      <c r="D138" s="691"/>
      <c r="E138" s="692"/>
      <c r="F138" s="758"/>
      <c r="G138" s="693"/>
      <c r="H138" s="693"/>
      <c r="I138" s="733" t="s">
        <v>924</v>
      </c>
      <c r="J138" s="693"/>
      <c r="K138" s="693"/>
      <c r="L138" s="693"/>
      <c r="M138" s="693"/>
      <c r="N138" s="693"/>
      <c r="O138" s="693"/>
      <c r="P138" s="771"/>
      <c r="Q138" s="693"/>
      <c r="R138" s="733" t="s">
        <v>794</v>
      </c>
      <c r="S138" s="733" t="s">
        <v>794</v>
      </c>
    </row>
    <row r="139" spans="1:19" s="614" customFormat="1" ht="67.95" hidden="1" customHeight="1">
      <c r="A139" s="611" t="s">
        <v>908</v>
      </c>
      <c r="B139" s="612"/>
      <c r="C139" s="761"/>
      <c r="D139" s="762"/>
      <c r="E139" s="763"/>
      <c r="F139" s="785"/>
      <c r="G139" s="764"/>
      <c r="H139" s="764"/>
      <c r="I139" s="764"/>
      <c r="J139" s="764"/>
      <c r="K139" s="764"/>
      <c r="L139" s="764"/>
      <c r="M139" s="764"/>
      <c r="N139" s="764"/>
      <c r="O139" s="764"/>
      <c r="P139" s="764"/>
      <c r="Q139" s="764"/>
      <c r="R139" s="764"/>
      <c r="S139" s="764"/>
    </row>
    <row r="140" spans="1:19" s="565" customFormat="1" ht="27" hidden="1">
      <c r="A140" s="583" t="s">
        <v>877</v>
      </c>
      <c r="B140" s="584"/>
      <c r="C140" s="690"/>
      <c r="D140" s="691"/>
      <c r="E140" s="692"/>
      <c r="F140" s="758"/>
      <c r="G140" s="693"/>
      <c r="H140" s="693"/>
      <c r="I140" s="693"/>
      <c r="J140" s="693"/>
      <c r="K140" s="693"/>
      <c r="L140" s="693"/>
      <c r="M140" s="693"/>
      <c r="N140" s="693"/>
      <c r="O140" s="693"/>
      <c r="P140" s="693"/>
      <c r="Q140" s="709"/>
      <c r="R140" s="693"/>
      <c r="S140" s="693"/>
    </row>
    <row r="141" spans="1:19" s="565" customFormat="1" ht="49.2" hidden="1">
      <c r="A141" s="586" t="s">
        <v>909</v>
      </c>
      <c r="B141" s="620" t="s">
        <v>28</v>
      </c>
      <c r="C141" s="640" t="s">
        <v>959</v>
      </c>
      <c r="D141" s="691"/>
      <c r="E141" s="692"/>
      <c r="F141" s="758"/>
      <c r="G141" s="693"/>
      <c r="H141" s="693"/>
      <c r="I141" s="733" t="s">
        <v>825</v>
      </c>
      <c r="J141" s="693" t="s">
        <v>847</v>
      </c>
      <c r="K141" s="693" t="s">
        <v>997</v>
      </c>
      <c r="L141" s="733"/>
      <c r="M141" s="733" t="s">
        <v>998</v>
      </c>
      <c r="N141" s="733" t="s">
        <v>371</v>
      </c>
      <c r="O141" s="733" t="s">
        <v>1007</v>
      </c>
      <c r="P141" s="693"/>
      <c r="Q141" s="693"/>
      <c r="R141" s="693">
        <v>30</v>
      </c>
      <c r="S141" s="733" t="s">
        <v>356</v>
      </c>
    </row>
  </sheetData>
  <mergeCells count="3">
    <mergeCell ref="A1:R1"/>
    <mergeCell ref="A2:A3"/>
    <mergeCell ref="B2:C2"/>
  </mergeCells>
  <printOptions horizontalCentered="1"/>
  <pageMargins left="0.19685039370078741" right="0.19685039370078741" top="0.35433070866141736" bottom="0.74803149606299213" header="0.31496062992125984" footer="0.31496062992125984"/>
  <pageSetup paperSize="9" scale="65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45C28-68A7-4E8C-9521-7EEF2034C8E4}">
  <sheetPr>
    <tabColor theme="9" tint="-0.249977111117893"/>
    <pageSetUpPr fitToPage="1"/>
  </sheetPr>
  <dimension ref="A1:AR141"/>
  <sheetViews>
    <sheetView showGridLines="0" zoomScale="80" zoomScaleNormal="80" workbookViewId="0">
      <pane xSplit="1" ySplit="3" topLeftCell="B82" activePane="bottomRight" state="frozen"/>
      <selection activeCell="K137" sqref="K137"/>
      <selection pane="topRight" activeCell="K137" sqref="K137"/>
      <selection pane="bottomLeft" activeCell="K137" sqref="K137"/>
      <selection pane="bottomRight" activeCell="K137" sqref="K137"/>
    </sheetView>
  </sheetViews>
  <sheetFormatPr defaultColWidth="9.109375" defaultRowHeight="33"/>
  <cols>
    <col min="1" max="1" width="53.44140625" style="621" customWidth="1"/>
    <col min="2" max="2" width="13.33203125" style="622" customWidth="1"/>
    <col min="3" max="3" width="20.109375" style="623" customWidth="1"/>
    <col min="4" max="4" width="9.33203125" style="624" hidden="1" customWidth="1"/>
    <col min="5" max="5" width="10.6640625" style="624" hidden="1" customWidth="1"/>
    <col min="6" max="6" width="14.44140625" style="624" hidden="1" customWidth="1"/>
    <col min="7" max="7" width="14.44140625" style="624" customWidth="1"/>
    <col min="8" max="8" width="14.21875" style="624" hidden="1" customWidth="1"/>
    <col min="9" max="9" width="14" style="624" hidden="1" customWidth="1"/>
    <col min="10" max="10" width="15.33203125" style="624" hidden="1" customWidth="1"/>
    <col min="11" max="11" width="16.6640625" style="624" customWidth="1"/>
    <col min="12" max="12" width="18.21875" style="624" hidden="1" customWidth="1"/>
    <col min="13" max="13" width="15.109375" style="624" hidden="1" customWidth="1"/>
    <col min="14" max="14" width="13.33203125" style="563" hidden="1" customWidth="1"/>
    <col min="15" max="15" width="15.44140625" style="563" customWidth="1"/>
    <col min="16" max="17" width="9.44140625" style="563" hidden="1" customWidth="1"/>
    <col min="18" max="18" width="13.33203125" style="563" hidden="1" customWidth="1"/>
    <col min="19" max="19" width="15.33203125" style="563" customWidth="1"/>
    <col min="20" max="16384" width="9.109375" style="563"/>
  </cols>
  <sheetData>
    <row r="1" spans="1:44" ht="30" customHeight="1">
      <c r="A1" s="841" t="s">
        <v>963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AR1" s="564" t="s">
        <v>928</v>
      </c>
    </row>
    <row r="2" spans="1:44" s="565" customFormat="1" ht="24.6">
      <c r="A2" s="838" t="s">
        <v>0</v>
      </c>
      <c r="B2" s="839" t="s">
        <v>772</v>
      </c>
      <c r="C2" s="849"/>
      <c r="D2" s="658" t="s">
        <v>761</v>
      </c>
      <c r="E2" s="658" t="s">
        <v>760</v>
      </c>
      <c r="F2" s="658" t="s">
        <v>762</v>
      </c>
      <c r="G2" s="659" t="s">
        <v>92</v>
      </c>
      <c r="H2" s="658" t="s">
        <v>763</v>
      </c>
      <c r="I2" s="658" t="s">
        <v>764</v>
      </c>
      <c r="J2" s="658" t="s">
        <v>765</v>
      </c>
      <c r="K2" s="659" t="s">
        <v>93</v>
      </c>
      <c r="L2" s="658" t="s">
        <v>766</v>
      </c>
      <c r="M2" s="658" t="s">
        <v>767</v>
      </c>
      <c r="N2" s="660" t="s">
        <v>768</v>
      </c>
      <c r="O2" s="659" t="s">
        <v>94</v>
      </c>
      <c r="P2" s="660" t="s">
        <v>769</v>
      </c>
      <c r="Q2" s="660" t="s">
        <v>770</v>
      </c>
      <c r="R2" s="660" t="s">
        <v>771</v>
      </c>
      <c r="S2" s="661" t="s">
        <v>95</v>
      </c>
      <c r="AR2" s="564" t="s">
        <v>929</v>
      </c>
    </row>
    <row r="3" spans="1:44" s="565" customFormat="1" ht="49.2">
      <c r="A3" s="838"/>
      <c r="B3" s="790" t="s">
        <v>2</v>
      </c>
      <c r="C3" s="662" t="s">
        <v>759</v>
      </c>
      <c r="D3" s="663" t="s">
        <v>446</v>
      </c>
      <c r="E3" s="664" t="s">
        <v>446</v>
      </c>
      <c r="F3" s="772" t="s">
        <v>446</v>
      </c>
      <c r="G3" s="654" t="s">
        <v>446</v>
      </c>
      <c r="H3" s="654" t="s">
        <v>446</v>
      </c>
      <c r="I3" s="654" t="s">
        <v>446</v>
      </c>
      <c r="J3" s="654" t="s">
        <v>446</v>
      </c>
      <c r="K3" s="654" t="s">
        <v>446</v>
      </c>
      <c r="L3" s="654" t="s">
        <v>446</v>
      </c>
      <c r="M3" s="654" t="s">
        <v>446</v>
      </c>
      <c r="N3" s="626" t="s">
        <v>446</v>
      </c>
      <c r="O3" s="626" t="s">
        <v>446</v>
      </c>
      <c r="P3" s="626" t="s">
        <v>446</v>
      </c>
      <c r="Q3" s="626" t="s">
        <v>446</v>
      </c>
      <c r="R3" s="626" t="s">
        <v>446</v>
      </c>
      <c r="S3" s="626" t="s">
        <v>446</v>
      </c>
    </row>
    <row r="4" spans="1:44" s="565" customFormat="1" ht="49.2" hidden="1">
      <c r="A4" s="567" t="s">
        <v>339</v>
      </c>
      <c r="B4" s="568"/>
      <c r="C4" s="665"/>
      <c r="D4" s="666"/>
      <c r="E4" s="667"/>
      <c r="F4" s="667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</row>
    <row r="5" spans="1:44" s="565" customFormat="1" ht="25.2" hidden="1" customHeight="1">
      <c r="A5" s="569" t="s">
        <v>861</v>
      </c>
      <c r="B5" s="570"/>
      <c r="C5" s="669"/>
      <c r="D5" s="670"/>
      <c r="E5" s="570"/>
      <c r="F5" s="773"/>
      <c r="G5" s="671"/>
      <c r="H5" s="671"/>
      <c r="I5" s="671"/>
      <c r="J5" s="671"/>
      <c r="K5" s="671"/>
      <c r="L5" s="671"/>
      <c r="M5" s="671"/>
      <c r="N5" s="672"/>
      <c r="O5" s="672"/>
      <c r="P5" s="672"/>
      <c r="Q5" s="672"/>
      <c r="R5" s="672"/>
      <c r="S5" s="672"/>
    </row>
    <row r="6" spans="1:44" s="565" customFormat="1" ht="28.95" hidden="1" customHeight="1">
      <c r="A6" s="572" t="s">
        <v>860</v>
      </c>
      <c r="B6" s="573"/>
      <c r="C6" s="673"/>
      <c r="D6" s="674"/>
      <c r="E6" s="573"/>
      <c r="F6" s="774"/>
      <c r="G6" s="675"/>
      <c r="H6" s="675"/>
      <c r="I6" s="675"/>
      <c r="J6" s="675"/>
      <c r="K6" s="675"/>
      <c r="L6" s="675"/>
      <c r="M6" s="675"/>
      <c r="N6" s="676"/>
      <c r="O6" s="676"/>
      <c r="P6" s="676"/>
      <c r="Q6" s="676"/>
      <c r="R6" s="676"/>
      <c r="S6" s="676"/>
    </row>
    <row r="7" spans="1:44" s="565" customFormat="1" ht="67.2" hidden="1" customHeight="1">
      <c r="A7" s="575" t="s">
        <v>964</v>
      </c>
      <c r="B7" s="677"/>
      <c r="C7" s="678"/>
      <c r="D7" s="679"/>
      <c r="E7" s="576"/>
      <c r="F7" s="775"/>
      <c r="G7" s="680"/>
      <c r="H7" s="680"/>
      <c r="I7" s="680"/>
      <c r="J7" s="680"/>
      <c r="K7" s="680"/>
      <c r="L7" s="680"/>
      <c r="M7" s="680"/>
      <c r="N7" s="681"/>
      <c r="O7" s="681"/>
      <c r="P7" s="681"/>
      <c r="Q7" s="681"/>
      <c r="R7" s="681"/>
      <c r="S7" s="681"/>
    </row>
    <row r="8" spans="1:44" s="565" customFormat="1" ht="46.2" hidden="1" customHeight="1">
      <c r="A8" s="578" t="s">
        <v>886</v>
      </c>
      <c r="B8" s="579"/>
      <c r="C8" s="682"/>
      <c r="D8" s="683"/>
      <c r="E8" s="580"/>
      <c r="F8" s="776"/>
      <c r="G8" s="684"/>
      <c r="H8" s="684"/>
      <c r="I8" s="684"/>
      <c r="J8" s="684"/>
      <c r="K8" s="684"/>
      <c r="L8" s="684"/>
      <c r="M8" s="684"/>
      <c r="N8" s="685"/>
      <c r="O8" s="685"/>
      <c r="P8" s="685"/>
      <c r="Q8" s="685"/>
      <c r="R8" s="685"/>
      <c r="S8" s="685"/>
    </row>
    <row r="9" spans="1:44" s="565" customFormat="1" ht="30.6" hidden="1" customHeight="1">
      <c r="A9" s="581" t="s">
        <v>887</v>
      </c>
      <c r="B9" s="582"/>
      <c r="C9" s="686"/>
      <c r="D9" s="687"/>
      <c r="E9" s="688"/>
      <c r="F9" s="687"/>
      <c r="G9" s="701"/>
      <c r="H9" s="701"/>
      <c r="I9" s="701"/>
      <c r="J9" s="701"/>
      <c r="K9" s="701"/>
      <c r="L9" s="701"/>
      <c r="M9" s="701"/>
      <c r="N9" s="689"/>
      <c r="O9" s="689"/>
      <c r="P9" s="689"/>
      <c r="Q9" s="689"/>
      <c r="R9" s="689"/>
      <c r="S9" s="689"/>
    </row>
    <row r="10" spans="1:44" s="565" customFormat="1" ht="27" hidden="1">
      <c r="A10" s="583" t="s">
        <v>877</v>
      </c>
      <c r="B10" s="584"/>
      <c r="C10" s="690"/>
      <c r="D10" s="691"/>
      <c r="E10" s="692"/>
      <c r="F10" s="758"/>
      <c r="G10" s="693"/>
      <c r="H10" s="693"/>
      <c r="I10" s="693"/>
      <c r="J10" s="693"/>
      <c r="K10" s="693"/>
      <c r="L10" s="693"/>
      <c r="M10" s="693"/>
      <c r="N10" s="693"/>
      <c r="O10" s="693"/>
      <c r="P10" s="693"/>
      <c r="Q10" s="709"/>
      <c r="R10" s="693"/>
      <c r="S10" s="693"/>
    </row>
    <row r="11" spans="1:44" s="565" customFormat="1" ht="49.2" hidden="1">
      <c r="A11" s="586" t="s">
        <v>773</v>
      </c>
      <c r="B11" s="585" t="s">
        <v>3</v>
      </c>
      <c r="C11" s="694" t="s">
        <v>934</v>
      </c>
      <c r="D11" s="695" t="s">
        <v>452</v>
      </c>
      <c r="E11" s="696"/>
      <c r="F11" s="777" t="s">
        <v>448</v>
      </c>
      <c r="G11" s="733" t="s">
        <v>818</v>
      </c>
      <c r="H11" s="733" t="s">
        <v>804</v>
      </c>
      <c r="I11" s="693"/>
      <c r="J11" s="693">
        <v>4</v>
      </c>
      <c r="K11" s="693" t="s">
        <v>965</v>
      </c>
      <c r="L11" s="693"/>
      <c r="M11" s="733" t="s">
        <v>804</v>
      </c>
      <c r="N11" s="693" t="s">
        <v>966</v>
      </c>
      <c r="O11" s="693" t="s">
        <v>999</v>
      </c>
      <c r="P11" s="693"/>
      <c r="Q11" s="693"/>
      <c r="R11" s="693">
        <v>10</v>
      </c>
      <c r="S11" s="693">
        <v>10</v>
      </c>
    </row>
    <row r="12" spans="1:44" s="565" customFormat="1" ht="73.8" hidden="1">
      <c r="A12" s="586" t="s">
        <v>774</v>
      </c>
      <c r="B12" s="585" t="s">
        <v>3</v>
      </c>
      <c r="C12" s="697" t="s">
        <v>935</v>
      </c>
      <c r="D12" s="698" t="s">
        <v>796</v>
      </c>
      <c r="E12" s="698" t="s">
        <v>727</v>
      </c>
      <c r="F12" s="777" t="s">
        <v>797</v>
      </c>
      <c r="G12" s="693" t="s">
        <v>967</v>
      </c>
      <c r="H12" s="733" t="s">
        <v>727</v>
      </c>
      <c r="I12" s="733" t="s">
        <v>851</v>
      </c>
      <c r="J12" s="693" t="s">
        <v>852</v>
      </c>
      <c r="K12" s="693" t="s">
        <v>968</v>
      </c>
      <c r="L12" s="733" t="s">
        <v>804</v>
      </c>
      <c r="M12" s="733" t="s">
        <v>448</v>
      </c>
      <c r="N12" s="693">
        <v>9</v>
      </c>
      <c r="O12" s="693" t="s">
        <v>1000</v>
      </c>
      <c r="P12" s="693"/>
      <c r="Q12" s="693"/>
      <c r="R12" s="693">
        <v>9</v>
      </c>
      <c r="S12" s="693">
        <v>9</v>
      </c>
    </row>
    <row r="13" spans="1:44" s="565" customFormat="1" ht="27" hidden="1">
      <c r="A13" s="583" t="s">
        <v>878</v>
      </c>
      <c r="B13" s="584"/>
      <c r="C13" s="690"/>
      <c r="D13" s="691"/>
      <c r="E13" s="692"/>
      <c r="F13" s="758"/>
      <c r="G13" s="693"/>
      <c r="H13" s="693"/>
      <c r="I13" s="693"/>
      <c r="J13" s="693"/>
      <c r="K13" s="693"/>
      <c r="L13" s="693"/>
      <c r="M13" s="693"/>
      <c r="N13" s="693"/>
      <c r="O13" s="693"/>
      <c r="P13" s="693"/>
      <c r="Q13" s="709"/>
      <c r="R13" s="693"/>
      <c r="S13" s="693"/>
    </row>
    <row r="14" spans="1:44" s="565" customFormat="1" ht="49.2" hidden="1">
      <c r="A14" s="586" t="s">
        <v>775</v>
      </c>
      <c r="B14" s="585" t="s">
        <v>4</v>
      </c>
      <c r="C14" s="694">
        <v>80</v>
      </c>
      <c r="D14" s="695"/>
      <c r="E14" s="696"/>
      <c r="F14" s="777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>
        <v>80</v>
      </c>
      <c r="S14" s="693">
        <v>80</v>
      </c>
    </row>
    <row r="15" spans="1:44" s="565" customFormat="1" ht="57" hidden="1" customHeight="1">
      <c r="A15" s="586" t="s">
        <v>776</v>
      </c>
      <c r="B15" s="585" t="s">
        <v>4</v>
      </c>
      <c r="C15" s="694">
        <v>80</v>
      </c>
      <c r="D15" s="695"/>
      <c r="E15" s="696"/>
      <c r="F15" s="777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>
        <v>80</v>
      </c>
      <c r="S15" s="693">
        <v>80</v>
      </c>
    </row>
    <row r="16" spans="1:44" s="565" customFormat="1" ht="67.2" hidden="1" customHeight="1">
      <c r="A16" s="575" t="s">
        <v>862</v>
      </c>
      <c r="B16" s="576"/>
      <c r="C16" s="678"/>
      <c r="D16" s="679"/>
      <c r="E16" s="576"/>
      <c r="F16" s="775"/>
      <c r="G16" s="680"/>
      <c r="H16" s="680"/>
      <c r="I16" s="680"/>
      <c r="J16" s="680"/>
      <c r="K16" s="680"/>
      <c r="L16" s="680"/>
      <c r="M16" s="680"/>
      <c r="N16" s="681"/>
      <c r="O16" s="681"/>
      <c r="P16" s="681"/>
      <c r="Q16" s="681"/>
      <c r="R16" s="681"/>
      <c r="S16" s="681"/>
    </row>
    <row r="17" spans="1:19" s="565" customFormat="1" ht="46.2" hidden="1" customHeight="1">
      <c r="A17" s="578" t="s">
        <v>912</v>
      </c>
      <c r="B17" s="579"/>
      <c r="C17" s="682"/>
      <c r="D17" s="683"/>
      <c r="E17" s="580"/>
      <c r="F17" s="776"/>
      <c r="G17" s="684"/>
      <c r="H17" s="684"/>
      <c r="I17" s="684"/>
      <c r="J17" s="684"/>
      <c r="K17" s="684"/>
      <c r="L17" s="684"/>
      <c r="M17" s="684"/>
      <c r="N17" s="685"/>
      <c r="O17" s="685"/>
      <c r="P17" s="685"/>
      <c r="Q17" s="685"/>
      <c r="R17" s="685"/>
      <c r="S17" s="685"/>
    </row>
    <row r="18" spans="1:19" s="565" customFormat="1" ht="46.2" hidden="1" customHeight="1">
      <c r="A18" s="581" t="s">
        <v>920</v>
      </c>
      <c r="B18" s="582"/>
      <c r="C18" s="686"/>
      <c r="D18" s="687"/>
      <c r="E18" s="688"/>
      <c r="F18" s="687"/>
      <c r="G18" s="701"/>
      <c r="H18" s="701"/>
      <c r="I18" s="701"/>
      <c r="J18" s="701"/>
      <c r="K18" s="701"/>
      <c r="L18" s="701"/>
      <c r="M18" s="701"/>
      <c r="N18" s="689"/>
      <c r="O18" s="689"/>
      <c r="P18" s="689"/>
      <c r="Q18" s="689"/>
      <c r="R18" s="689"/>
      <c r="S18" s="689"/>
    </row>
    <row r="19" spans="1:19" s="565" customFormat="1" ht="27" hidden="1">
      <c r="A19" s="583" t="s">
        <v>877</v>
      </c>
      <c r="B19" s="584"/>
      <c r="C19" s="690"/>
      <c r="D19" s="691"/>
      <c r="E19" s="692"/>
      <c r="F19" s="758"/>
      <c r="G19" s="693"/>
      <c r="H19" s="693"/>
      <c r="I19" s="693"/>
      <c r="J19" s="693"/>
      <c r="K19" s="693"/>
      <c r="L19" s="693"/>
      <c r="M19" s="693"/>
      <c r="N19" s="693"/>
      <c r="O19" s="693"/>
      <c r="P19" s="693"/>
      <c r="Q19" s="709"/>
      <c r="R19" s="693"/>
      <c r="S19" s="693"/>
    </row>
    <row r="20" spans="1:19" s="592" customFormat="1" ht="69" hidden="1" customHeight="1">
      <c r="A20" s="590" t="s">
        <v>778</v>
      </c>
      <c r="B20" s="594" t="s">
        <v>12</v>
      </c>
      <c r="C20" s="702" t="s">
        <v>931</v>
      </c>
      <c r="D20" s="703"/>
      <c r="E20" s="704"/>
      <c r="F20" s="704"/>
      <c r="G20" s="705"/>
      <c r="H20" s="705">
        <v>3</v>
      </c>
      <c r="I20" s="705" t="s">
        <v>835</v>
      </c>
      <c r="J20" s="705"/>
      <c r="K20" s="705" t="s">
        <v>969</v>
      </c>
      <c r="L20" s="705">
        <v>4</v>
      </c>
      <c r="M20" s="705" t="s">
        <v>930</v>
      </c>
      <c r="N20" s="705"/>
      <c r="O20" s="705" t="s">
        <v>970</v>
      </c>
      <c r="P20" s="705">
        <v>5</v>
      </c>
      <c r="Q20" s="705">
        <v>5</v>
      </c>
      <c r="R20" s="705"/>
      <c r="S20" s="705">
        <v>10</v>
      </c>
    </row>
    <row r="21" spans="1:19" s="592" customFormat="1" ht="53.4" hidden="1" customHeight="1">
      <c r="A21" s="590" t="s">
        <v>779</v>
      </c>
      <c r="B21" s="594" t="s">
        <v>8</v>
      </c>
      <c r="C21" s="702">
        <v>39</v>
      </c>
      <c r="D21" s="703"/>
      <c r="E21" s="704"/>
      <c r="F21" s="704"/>
      <c r="G21" s="705"/>
      <c r="H21" s="705"/>
      <c r="I21" s="705"/>
      <c r="J21" s="705"/>
      <c r="K21" s="705"/>
      <c r="L21" s="705"/>
      <c r="M21" s="705"/>
      <c r="N21" s="705"/>
      <c r="O21" s="705"/>
      <c r="P21" s="705"/>
      <c r="Q21" s="705"/>
      <c r="R21" s="705">
        <v>39</v>
      </c>
      <c r="S21" s="705">
        <v>39</v>
      </c>
    </row>
    <row r="22" spans="1:19" s="592" customFormat="1" ht="49.2" hidden="1">
      <c r="A22" s="590" t="s">
        <v>465</v>
      </c>
      <c r="B22" s="594" t="s">
        <v>12</v>
      </c>
      <c r="C22" s="702" t="s">
        <v>940</v>
      </c>
      <c r="D22" s="706"/>
      <c r="E22" s="707"/>
      <c r="F22" s="708"/>
      <c r="G22" s="709"/>
      <c r="H22" s="709" t="s">
        <v>807</v>
      </c>
      <c r="I22" s="709"/>
      <c r="J22" s="787" t="s">
        <v>777</v>
      </c>
      <c r="K22" s="787" t="s">
        <v>971</v>
      </c>
      <c r="L22" s="787"/>
      <c r="M22" s="787"/>
      <c r="N22" s="709" t="s">
        <v>620</v>
      </c>
      <c r="O22" s="709" t="s">
        <v>939</v>
      </c>
      <c r="P22" s="705"/>
      <c r="Q22" s="709"/>
      <c r="R22" s="705">
        <v>200</v>
      </c>
      <c r="S22" s="709" t="s">
        <v>620</v>
      </c>
    </row>
    <row r="23" spans="1:19" s="592" customFormat="1" ht="49.2" hidden="1">
      <c r="A23" s="590" t="s">
        <v>467</v>
      </c>
      <c r="B23" s="591" t="s">
        <v>7</v>
      </c>
      <c r="C23" s="702" t="s">
        <v>944</v>
      </c>
      <c r="D23" s="710"/>
      <c r="E23" s="711"/>
      <c r="F23" s="704"/>
      <c r="G23" s="705"/>
      <c r="H23" s="705"/>
      <c r="I23" s="709" t="s">
        <v>688</v>
      </c>
      <c r="J23" s="705">
        <v>14</v>
      </c>
      <c r="K23" s="705" t="s">
        <v>704</v>
      </c>
      <c r="L23" s="709"/>
      <c r="M23" s="709"/>
      <c r="N23" s="709" t="s">
        <v>972</v>
      </c>
      <c r="O23" s="709" t="s">
        <v>943</v>
      </c>
      <c r="P23" s="709"/>
      <c r="Q23" s="709"/>
      <c r="R23" s="705"/>
      <c r="S23" s="709"/>
    </row>
    <row r="24" spans="1:19" s="592" customFormat="1" ht="27" hidden="1">
      <c r="A24" s="712" t="s">
        <v>878</v>
      </c>
      <c r="B24" s="584"/>
      <c r="C24" s="690"/>
      <c r="D24" s="710"/>
      <c r="E24" s="711"/>
      <c r="F24" s="704"/>
      <c r="G24" s="705"/>
      <c r="H24" s="705"/>
      <c r="I24" s="705"/>
      <c r="J24" s="705"/>
      <c r="K24" s="705"/>
      <c r="L24" s="705"/>
      <c r="M24" s="705"/>
      <c r="N24" s="705"/>
      <c r="O24" s="705"/>
      <c r="P24" s="705"/>
      <c r="Q24" s="709"/>
      <c r="R24" s="705"/>
      <c r="S24" s="705"/>
    </row>
    <row r="25" spans="1:19" s="592" customFormat="1" ht="27" hidden="1">
      <c r="A25" s="590" t="s">
        <v>780</v>
      </c>
      <c r="B25" s="591" t="s">
        <v>4</v>
      </c>
      <c r="C25" s="702">
        <v>60</v>
      </c>
      <c r="D25" s="710"/>
      <c r="E25" s="711"/>
      <c r="F25" s="704"/>
      <c r="G25" s="705"/>
      <c r="H25" s="705"/>
      <c r="I25" s="705"/>
      <c r="J25" s="705"/>
      <c r="K25" s="705"/>
      <c r="L25" s="705"/>
      <c r="M25" s="705"/>
      <c r="N25" s="705"/>
      <c r="O25" s="705"/>
      <c r="P25" s="705"/>
      <c r="Q25" s="709"/>
      <c r="R25" s="705">
        <v>60</v>
      </c>
      <c r="S25" s="705">
        <v>60</v>
      </c>
    </row>
    <row r="26" spans="1:19" s="592" customFormat="1" ht="49.2" hidden="1">
      <c r="A26" s="590" t="s">
        <v>910</v>
      </c>
      <c r="B26" s="591" t="s">
        <v>4</v>
      </c>
      <c r="C26" s="702">
        <v>80</v>
      </c>
      <c r="D26" s="703"/>
      <c r="E26" s="704"/>
      <c r="F26" s="704"/>
      <c r="G26" s="705"/>
      <c r="H26" s="705"/>
      <c r="I26" s="709"/>
      <c r="J26" s="705"/>
      <c r="K26" s="705"/>
      <c r="L26" s="709"/>
      <c r="M26" s="709"/>
      <c r="N26" s="709"/>
      <c r="O26" s="709"/>
      <c r="P26" s="709"/>
      <c r="Q26" s="709"/>
      <c r="R26" s="705">
        <v>80</v>
      </c>
      <c r="S26" s="709" t="s">
        <v>794</v>
      </c>
    </row>
    <row r="27" spans="1:19" s="592" customFormat="1" ht="46.2" hidden="1" customHeight="1">
      <c r="A27" s="713" t="s">
        <v>882</v>
      </c>
      <c r="B27" s="714"/>
      <c r="C27" s="715"/>
      <c r="D27" s="716"/>
      <c r="E27" s="717"/>
      <c r="F27" s="716"/>
      <c r="G27" s="725"/>
      <c r="H27" s="725"/>
      <c r="I27" s="725"/>
      <c r="J27" s="725"/>
      <c r="K27" s="725"/>
      <c r="L27" s="725"/>
      <c r="M27" s="725"/>
      <c r="N27" s="718"/>
      <c r="O27" s="718"/>
      <c r="P27" s="718"/>
      <c r="Q27" s="718"/>
      <c r="R27" s="718"/>
      <c r="S27" s="718"/>
    </row>
    <row r="28" spans="1:19" s="592" customFormat="1" ht="27" hidden="1">
      <c r="A28" s="712" t="s">
        <v>877</v>
      </c>
      <c r="B28" s="584"/>
      <c r="C28" s="690"/>
      <c r="D28" s="710"/>
      <c r="E28" s="711"/>
      <c r="F28" s="704"/>
      <c r="G28" s="705"/>
      <c r="H28" s="705"/>
      <c r="I28" s="705"/>
      <c r="J28" s="705"/>
      <c r="K28" s="705"/>
      <c r="L28" s="705"/>
      <c r="M28" s="705"/>
      <c r="N28" s="705"/>
      <c r="O28" s="705"/>
      <c r="P28" s="705"/>
      <c r="Q28" s="709"/>
      <c r="R28" s="705"/>
      <c r="S28" s="705"/>
    </row>
    <row r="29" spans="1:19" s="592" customFormat="1" ht="69" hidden="1" customHeight="1">
      <c r="A29" s="590" t="s">
        <v>778</v>
      </c>
      <c r="B29" s="594" t="s">
        <v>12</v>
      </c>
      <c r="C29" s="702" t="s">
        <v>962</v>
      </c>
      <c r="D29" s="703"/>
      <c r="E29" s="704"/>
      <c r="F29" s="704"/>
      <c r="G29" s="705"/>
      <c r="H29" s="705" t="s">
        <v>806</v>
      </c>
      <c r="I29" s="705" t="s">
        <v>811</v>
      </c>
      <c r="J29" s="709" t="s">
        <v>448</v>
      </c>
      <c r="K29" s="709" t="s">
        <v>973</v>
      </c>
      <c r="L29" s="705"/>
      <c r="M29" s="705" t="s">
        <v>925</v>
      </c>
      <c r="N29" s="705">
        <v>2</v>
      </c>
      <c r="O29" s="705" t="s">
        <v>542</v>
      </c>
      <c r="P29" s="705">
        <v>3</v>
      </c>
      <c r="Q29" s="705">
        <v>2</v>
      </c>
      <c r="R29" s="705"/>
      <c r="S29" s="705">
        <v>5</v>
      </c>
    </row>
    <row r="30" spans="1:19" s="592" customFormat="1" ht="53.4" hidden="1" customHeight="1">
      <c r="A30" s="590" t="s">
        <v>779</v>
      </c>
      <c r="B30" s="594" t="s">
        <v>8</v>
      </c>
      <c r="C30" s="702">
        <v>38.4</v>
      </c>
      <c r="D30" s="703"/>
      <c r="E30" s="704"/>
      <c r="F30" s="704"/>
      <c r="G30" s="705"/>
      <c r="H30" s="705"/>
      <c r="I30" s="705"/>
      <c r="J30" s="705"/>
      <c r="K30" s="705"/>
      <c r="L30" s="705"/>
      <c r="M30" s="705"/>
      <c r="N30" s="705"/>
      <c r="O30" s="705"/>
      <c r="P30" s="705"/>
      <c r="Q30" s="705"/>
      <c r="R30" s="705">
        <v>38.4</v>
      </c>
      <c r="S30" s="705">
        <v>38.4</v>
      </c>
    </row>
    <row r="31" spans="1:19" s="592" customFormat="1" ht="49.2" hidden="1">
      <c r="A31" s="590" t="s">
        <v>465</v>
      </c>
      <c r="B31" s="594" t="s">
        <v>6</v>
      </c>
      <c r="C31" s="719" t="s">
        <v>942</v>
      </c>
      <c r="D31" s="706"/>
      <c r="E31" s="707"/>
      <c r="F31" s="778" t="s">
        <v>808</v>
      </c>
      <c r="G31" s="709" t="s">
        <v>808</v>
      </c>
      <c r="H31" s="709" t="s">
        <v>809</v>
      </c>
      <c r="I31" s="709" t="s">
        <v>849</v>
      </c>
      <c r="J31" s="709" t="s">
        <v>839</v>
      </c>
      <c r="K31" s="709" t="s">
        <v>974</v>
      </c>
      <c r="L31" s="787" t="s">
        <v>859</v>
      </c>
      <c r="M31" s="787" t="s">
        <v>926</v>
      </c>
      <c r="N31" s="709">
        <v>1000</v>
      </c>
      <c r="O31" s="709" t="s">
        <v>1001</v>
      </c>
      <c r="P31" s="705">
        <v>1300</v>
      </c>
      <c r="Q31" s="709" t="s">
        <v>781</v>
      </c>
      <c r="R31" s="705"/>
      <c r="S31" s="709" t="s">
        <v>975</v>
      </c>
    </row>
    <row r="32" spans="1:19" s="592" customFormat="1" ht="49.2" hidden="1">
      <c r="A32" s="590" t="s">
        <v>468</v>
      </c>
      <c r="B32" s="591" t="s">
        <v>7</v>
      </c>
      <c r="C32" s="721" t="s">
        <v>946</v>
      </c>
      <c r="D32" s="710"/>
      <c r="E32" s="711"/>
      <c r="F32" s="704"/>
      <c r="G32" s="705"/>
      <c r="H32" s="722" t="s">
        <v>756</v>
      </c>
      <c r="I32" s="709" t="s">
        <v>811</v>
      </c>
      <c r="J32" s="709" t="s">
        <v>452</v>
      </c>
      <c r="K32" s="709" t="s">
        <v>976</v>
      </c>
      <c r="L32" s="709" t="s">
        <v>448</v>
      </c>
      <c r="M32" s="722" t="s">
        <v>927</v>
      </c>
      <c r="N32" s="722">
        <v>2</v>
      </c>
      <c r="O32" s="722" t="s">
        <v>755</v>
      </c>
      <c r="P32" s="722">
        <v>2</v>
      </c>
      <c r="Q32" s="722">
        <v>3</v>
      </c>
      <c r="R32" s="705"/>
      <c r="S32" s="722">
        <v>5</v>
      </c>
    </row>
    <row r="33" spans="1:19" s="592" customFormat="1" ht="27" hidden="1">
      <c r="A33" s="712" t="s">
        <v>878</v>
      </c>
      <c r="B33" s="584"/>
      <c r="C33" s="690"/>
      <c r="D33" s="710"/>
      <c r="E33" s="711"/>
      <c r="F33" s="704"/>
      <c r="G33" s="705"/>
      <c r="H33" s="705"/>
      <c r="I33" s="705"/>
      <c r="J33" s="705"/>
      <c r="K33" s="705"/>
      <c r="L33" s="705"/>
      <c r="M33" s="705"/>
      <c r="N33" s="705"/>
      <c r="O33" s="705"/>
      <c r="P33" s="705"/>
      <c r="Q33" s="709"/>
      <c r="R33" s="705"/>
      <c r="S33" s="705"/>
    </row>
    <row r="34" spans="1:19" s="592" customFormat="1" ht="27" hidden="1">
      <c r="A34" s="590" t="s">
        <v>780</v>
      </c>
      <c r="B34" s="596" t="s">
        <v>4</v>
      </c>
      <c r="C34" s="702">
        <v>60</v>
      </c>
      <c r="D34" s="710"/>
      <c r="E34" s="711"/>
      <c r="F34" s="704"/>
      <c r="G34" s="705"/>
      <c r="H34" s="705"/>
      <c r="I34" s="705"/>
      <c r="J34" s="705"/>
      <c r="K34" s="705"/>
      <c r="L34" s="705"/>
      <c r="M34" s="705"/>
      <c r="N34" s="705"/>
      <c r="O34" s="705"/>
      <c r="P34" s="705"/>
      <c r="Q34" s="709"/>
      <c r="R34" s="705">
        <v>60</v>
      </c>
      <c r="S34" s="705">
        <v>60</v>
      </c>
    </row>
    <row r="35" spans="1:19" s="592" customFormat="1" ht="49.2" hidden="1">
      <c r="A35" s="590" t="s">
        <v>910</v>
      </c>
      <c r="B35" s="591" t="s">
        <v>4</v>
      </c>
      <c r="C35" s="702">
        <v>80</v>
      </c>
      <c r="D35" s="703"/>
      <c r="E35" s="704"/>
      <c r="F35" s="704"/>
      <c r="G35" s="705"/>
      <c r="H35" s="705"/>
      <c r="I35" s="709"/>
      <c r="J35" s="705"/>
      <c r="K35" s="705"/>
      <c r="L35" s="709"/>
      <c r="M35" s="709"/>
      <c r="N35" s="709"/>
      <c r="O35" s="709"/>
      <c r="P35" s="709"/>
      <c r="Q35" s="709"/>
      <c r="R35" s="705">
        <v>80</v>
      </c>
      <c r="S35" s="709" t="s">
        <v>794</v>
      </c>
    </row>
    <row r="36" spans="1:19" s="592" customFormat="1" ht="46.2" hidden="1" customHeight="1">
      <c r="A36" s="713" t="s">
        <v>883</v>
      </c>
      <c r="B36" s="723"/>
      <c r="C36" s="715"/>
      <c r="D36" s="716"/>
      <c r="E36" s="724"/>
      <c r="F36" s="779"/>
      <c r="G36" s="725"/>
      <c r="H36" s="725"/>
      <c r="I36" s="725"/>
      <c r="J36" s="725"/>
      <c r="K36" s="725"/>
      <c r="L36" s="725"/>
      <c r="M36" s="725"/>
      <c r="N36" s="718"/>
      <c r="O36" s="718"/>
      <c r="P36" s="718"/>
      <c r="Q36" s="718"/>
      <c r="R36" s="718"/>
      <c r="S36" s="718"/>
    </row>
    <row r="37" spans="1:19" s="592" customFormat="1" ht="27" hidden="1">
      <c r="A37" s="712" t="s">
        <v>877</v>
      </c>
      <c r="B37" s="584"/>
      <c r="C37" s="690"/>
      <c r="D37" s="710"/>
      <c r="E37" s="711"/>
      <c r="F37" s="704"/>
      <c r="G37" s="705"/>
      <c r="H37" s="705"/>
      <c r="I37" s="705"/>
      <c r="J37" s="705"/>
      <c r="K37" s="705"/>
      <c r="L37" s="705"/>
      <c r="M37" s="705"/>
      <c r="N37" s="705"/>
      <c r="O37" s="705"/>
      <c r="P37" s="705"/>
      <c r="Q37" s="709"/>
      <c r="R37" s="705"/>
      <c r="S37" s="705"/>
    </row>
    <row r="38" spans="1:19" s="592" customFormat="1" ht="46.2" hidden="1" customHeight="1">
      <c r="A38" s="590" t="s">
        <v>863</v>
      </c>
      <c r="B38" s="594" t="s">
        <v>6</v>
      </c>
      <c r="C38" s="726" t="s">
        <v>938</v>
      </c>
      <c r="D38" s="706"/>
      <c r="E38" s="720" t="s">
        <v>831</v>
      </c>
      <c r="F38" s="727" t="s">
        <v>832</v>
      </c>
      <c r="G38" s="709" t="s">
        <v>977</v>
      </c>
      <c r="H38" s="709" t="s">
        <v>833</v>
      </c>
      <c r="I38" s="709" t="s">
        <v>840</v>
      </c>
      <c r="J38" s="705" t="s">
        <v>841</v>
      </c>
      <c r="K38" s="705" t="s">
        <v>978</v>
      </c>
      <c r="L38" s="709" t="s">
        <v>858</v>
      </c>
      <c r="M38" s="709"/>
      <c r="N38" s="709" t="s">
        <v>979</v>
      </c>
      <c r="O38" s="709" t="s">
        <v>1002</v>
      </c>
      <c r="P38" s="709"/>
      <c r="Q38" s="705"/>
      <c r="R38" s="728">
        <v>500</v>
      </c>
      <c r="S38" s="709" t="s">
        <v>979</v>
      </c>
    </row>
    <row r="39" spans="1:19" s="592" customFormat="1" ht="49.2" hidden="1">
      <c r="A39" s="590" t="s">
        <v>865</v>
      </c>
      <c r="B39" s="591" t="s">
        <v>3</v>
      </c>
      <c r="C39" s="729" t="s">
        <v>615</v>
      </c>
      <c r="D39" s="706"/>
      <c r="E39" s="720" t="s">
        <v>782</v>
      </c>
      <c r="F39" s="727" t="s">
        <v>798</v>
      </c>
      <c r="G39" s="709" t="s">
        <v>980</v>
      </c>
      <c r="H39" s="709" t="s">
        <v>782</v>
      </c>
      <c r="I39" s="709"/>
      <c r="J39" s="705">
        <v>2</v>
      </c>
      <c r="K39" s="705" t="s">
        <v>798</v>
      </c>
      <c r="L39" s="705"/>
      <c r="M39" s="705"/>
      <c r="N39" s="705"/>
      <c r="O39" s="705"/>
      <c r="P39" s="705"/>
      <c r="Q39" s="705"/>
      <c r="R39" s="705"/>
      <c r="S39" s="705"/>
    </row>
    <row r="40" spans="1:19" s="592" customFormat="1" ht="27" hidden="1">
      <c r="A40" s="590" t="s">
        <v>476</v>
      </c>
      <c r="B40" s="596" t="s">
        <v>7</v>
      </c>
      <c r="C40" s="730" t="s">
        <v>948</v>
      </c>
      <c r="D40" s="710"/>
      <c r="E40" s="720" t="s">
        <v>810</v>
      </c>
      <c r="F40" s="708" t="s">
        <v>811</v>
      </c>
      <c r="G40" s="709" t="s">
        <v>981</v>
      </c>
      <c r="H40" s="709"/>
      <c r="I40" s="709" t="s">
        <v>804</v>
      </c>
      <c r="J40" s="705">
        <v>5</v>
      </c>
      <c r="K40" s="705">
        <v>5</v>
      </c>
      <c r="L40" s="705"/>
      <c r="M40" s="705"/>
      <c r="N40" s="705">
        <v>10</v>
      </c>
      <c r="O40" s="705" t="s">
        <v>1003</v>
      </c>
      <c r="P40" s="705"/>
      <c r="Q40" s="705"/>
      <c r="R40" s="705">
        <v>5</v>
      </c>
      <c r="S40" s="705">
        <v>5</v>
      </c>
    </row>
    <row r="41" spans="1:19" s="592" customFormat="1" ht="27" hidden="1">
      <c r="A41" s="712" t="s">
        <v>878</v>
      </c>
      <c r="B41" s="584"/>
      <c r="C41" s="690"/>
      <c r="D41" s="710"/>
      <c r="E41" s="711"/>
      <c r="F41" s="704"/>
      <c r="G41" s="705"/>
      <c r="H41" s="705"/>
      <c r="I41" s="705"/>
      <c r="J41" s="705"/>
      <c r="K41" s="705"/>
      <c r="L41" s="705"/>
      <c r="M41" s="705"/>
      <c r="N41" s="705"/>
      <c r="O41" s="705"/>
      <c r="P41" s="705"/>
      <c r="Q41" s="709"/>
      <c r="R41" s="705"/>
      <c r="S41" s="705"/>
    </row>
    <row r="42" spans="1:19" s="592" customFormat="1" ht="49.2" hidden="1">
      <c r="A42" s="590" t="s">
        <v>864</v>
      </c>
      <c r="B42" s="591" t="s">
        <v>4</v>
      </c>
      <c r="C42" s="729" t="s">
        <v>913</v>
      </c>
      <c r="D42" s="703"/>
      <c r="E42" s="720" t="s">
        <v>914</v>
      </c>
      <c r="F42" s="708" t="s">
        <v>915</v>
      </c>
      <c r="G42" s="709" t="s">
        <v>982</v>
      </c>
      <c r="H42" s="709" t="s">
        <v>916</v>
      </c>
      <c r="I42" s="709" t="s">
        <v>917</v>
      </c>
      <c r="J42" s="709" t="s">
        <v>918</v>
      </c>
      <c r="K42" s="709" t="s">
        <v>983</v>
      </c>
      <c r="L42" s="709" t="s">
        <v>919</v>
      </c>
      <c r="M42" s="709"/>
      <c r="N42" s="709"/>
      <c r="O42" s="709" t="s">
        <v>919</v>
      </c>
      <c r="P42" s="709"/>
      <c r="Q42" s="709"/>
      <c r="R42" s="705">
        <v>80</v>
      </c>
      <c r="S42" s="709" t="s">
        <v>794</v>
      </c>
    </row>
    <row r="43" spans="1:19" s="565" customFormat="1" ht="46.2" hidden="1" customHeight="1">
      <c r="A43" s="581" t="s">
        <v>884</v>
      </c>
      <c r="B43" s="700"/>
      <c r="C43" s="686"/>
      <c r="D43" s="687"/>
      <c r="E43" s="593"/>
      <c r="F43" s="780"/>
      <c r="G43" s="701"/>
      <c r="H43" s="701"/>
      <c r="I43" s="701"/>
      <c r="J43" s="701"/>
      <c r="K43" s="701"/>
      <c r="L43" s="701"/>
      <c r="M43" s="701"/>
      <c r="N43" s="689"/>
      <c r="O43" s="689"/>
      <c r="P43" s="689"/>
      <c r="Q43" s="689"/>
      <c r="R43" s="689"/>
      <c r="S43" s="689"/>
    </row>
    <row r="44" spans="1:19" s="565" customFormat="1" ht="27" hidden="1">
      <c r="A44" s="583" t="s">
        <v>877</v>
      </c>
      <c r="B44" s="584"/>
      <c r="C44" s="690"/>
      <c r="D44" s="691"/>
      <c r="E44" s="692"/>
      <c r="F44" s="758"/>
      <c r="G44" s="693"/>
      <c r="H44" s="693"/>
      <c r="I44" s="693"/>
      <c r="J44" s="693"/>
      <c r="K44" s="693"/>
      <c r="L44" s="693"/>
      <c r="M44" s="693"/>
      <c r="N44" s="693"/>
      <c r="O44" s="693"/>
      <c r="P44" s="693"/>
      <c r="Q44" s="709"/>
      <c r="R44" s="693"/>
      <c r="S44" s="693"/>
    </row>
    <row r="45" spans="1:19" s="565" customFormat="1" ht="49.2" hidden="1">
      <c r="A45" s="590" t="s">
        <v>480</v>
      </c>
      <c r="B45" s="596" t="s">
        <v>6</v>
      </c>
      <c r="C45" s="731" t="s">
        <v>802</v>
      </c>
      <c r="D45" s="698" t="s">
        <v>799</v>
      </c>
      <c r="E45" s="692"/>
      <c r="F45" s="781" t="s">
        <v>800</v>
      </c>
      <c r="G45" s="733" t="s">
        <v>984</v>
      </c>
      <c r="H45" s="733" t="s">
        <v>801</v>
      </c>
      <c r="I45" s="693"/>
      <c r="J45" s="693"/>
      <c r="K45" s="733" t="s">
        <v>801</v>
      </c>
      <c r="L45" s="693"/>
      <c r="M45" s="693"/>
      <c r="N45" s="693"/>
      <c r="O45" s="693"/>
      <c r="P45" s="693"/>
      <c r="Q45" s="709"/>
      <c r="R45" s="732">
        <v>5000</v>
      </c>
      <c r="S45" s="693">
        <v>5000</v>
      </c>
    </row>
    <row r="46" spans="1:19" s="565" customFormat="1" ht="31.2" hidden="1" customHeight="1">
      <c r="A46" s="590" t="s">
        <v>784</v>
      </c>
      <c r="B46" s="596" t="s">
        <v>18</v>
      </c>
      <c r="C46" s="731" t="s">
        <v>805</v>
      </c>
      <c r="D46" s="691" t="s">
        <v>803</v>
      </c>
      <c r="E46" s="692"/>
      <c r="F46" s="781" t="s">
        <v>804</v>
      </c>
      <c r="G46" s="733" t="s">
        <v>985</v>
      </c>
      <c r="H46" s="733" t="s">
        <v>804</v>
      </c>
      <c r="I46" s="693"/>
      <c r="J46" s="693"/>
      <c r="K46" s="733" t="s">
        <v>804</v>
      </c>
      <c r="L46" s="693"/>
      <c r="M46" s="693"/>
      <c r="N46" s="693"/>
      <c r="O46" s="693"/>
      <c r="P46" s="693"/>
      <c r="Q46" s="709"/>
      <c r="R46" s="693"/>
      <c r="S46" s="693"/>
    </row>
    <row r="47" spans="1:19" s="565" customFormat="1" ht="27" hidden="1">
      <c r="A47" s="583" t="s">
        <v>878</v>
      </c>
      <c r="B47" s="584"/>
      <c r="C47" s="690"/>
      <c r="D47" s="691"/>
      <c r="E47" s="692"/>
      <c r="F47" s="758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709"/>
      <c r="R47" s="693"/>
      <c r="S47" s="693"/>
    </row>
    <row r="48" spans="1:19" s="592" customFormat="1" ht="45.6" hidden="1" customHeight="1">
      <c r="A48" s="590" t="s">
        <v>783</v>
      </c>
      <c r="B48" s="596" t="s">
        <v>4</v>
      </c>
      <c r="C48" s="729" t="s">
        <v>836</v>
      </c>
      <c r="D48" s="703"/>
      <c r="E48" s="704"/>
      <c r="F48" s="704"/>
      <c r="G48" s="705"/>
      <c r="H48" s="733" t="s">
        <v>986</v>
      </c>
      <c r="I48" s="705"/>
      <c r="J48" s="705"/>
      <c r="K48" s="705">
        <v>98.8</v>
      </c>
      <c r="L48" s="705"/>
      <c r="M48" s="705"/>
      <c r="N48" s="705"/>
      <c r="O48" s="705"/>
      <c r="P48" s="705"/>
      <c r="Q48" s="709"/>
      <c r="R48" s="705">
        <v>80</v>
      </c>
      <c r="S48" s="705">
        <v>80</v>
      </c>
    </row>
    <row r="49" spans="1:19" s="565" customFormat="1" ht="67.2" hidden="1" customHeight="1">
      <c r="A49" s="575" t="s">
        <v>874</v>
      </c>
      <c r="B49" s="677"/>
      <c r="C49" s="678"/>
      <c r="D49" s="679"/>
      <c r="E49" s="576"/>
      <c r="F49" s="775"/>
      <c r="G49" s="680"/>
      <c r="H49" s="680"/>
      <c r="I49" s="680"/>
      <c r="J49" s="680"/>
      <c r="K49" s="680"/>
      <c r="L49" s="680"/>
      <c r="M49" s="680"/>
      <c r="N49" s="681"/>
      <c r="O49" s="681"/>
      <c r="P49" s="681"/>
      <c r="Q49" s="681"/>
      <c r="R49" s="681"/>
      <c r="S49" s="681"/>
    </row>
    <row r="50" spans="1:19" s="565" customFormat="1" ht="46.2" hidden="1" customHeight="1">
      <c r="A50" s="578" t="s">
        <v>885</v>
      </c>
      <c r="B50" s="699"/>
      <c r="C50" s="682"/>
      <c r="D50" s="683"/>
      <c r="E50" s="580"/>
      <c r="F50" s="776"/>
      <c r="G50" s="684"/>
      <c r="H50" s="684"/>
      <c r="I50" s="684"/>
      <c r="J50" s="684"/>
      <c r="K50" s="684"/>
      <c r="L50" s="684"/>
      <c r="M50" s="684"/>
      <c r="N50" s="685"/>
      <c r="O50" s="685"/>
      <c r="P50" s="685"/>
      <c r="Q50" s="685"/>
      <c r="R50" s="685"/>
      <c r="S50" s="685"/>
    </row>
    <row r="51" spans="1:19" s="565" customFormat="1" ht="46.2" hidden="1" customHeight="1">
      <c r="A51" s="581" t="s">
        <v>888</v>
      </c>
      <c r="B51" s="582"/>
      <c r="C51" s="686"/>
      <c r="D51" s="687"/>
      <c r="E51" s="593"/>
      <c r="F51" s="780"/>
      <c r="G51" s="701"/>
      <c r="H51" s="701"/>
      <c r="I51" s="701"/>
      <c r="J51" s="701"/>
      <c r="K51" s="701"/>
      <c r="L51" s="701"/>
      <c r="M51" s="701"/>
      <c r="N51" s="689"/>
      <c r="O51" s="689"/>
      <c r="P51" s="689"/>
      <c r="Q51" s="689"/>
      <c r="R51" s="689"/>
      <c r="S51" s="689"/>
    </row>
    <row r="52" spans="1:19" s="565" customFormat="1" ht="46.2" hidden="1" customHeight="1">
      <c r="A52" s="597" t="s">
        <v>866</v>
      </c>
      <c r="B52" s="734"/>
      <c r="C52" s="735"/>
      <c r="D52" s="736"/>
      <c r="E52" s="598"/>
      <c r="F52" s="782"/>
      <c r="G52" s="737"/>
      <c r="H52" s="737"/>
      <c r="I52" s="737"/>
      <c r="J52" s="737"/>
      <c r="K52" s="737"/>
      <c r="L52" s="737"/>
      <c r="M52" s="737"/>
      <c r="N52" s="738"/>
      <c r="O52" s="738"/>
      <c r="P52" s="738"/>
      <c r="Q52" s="738"/>
      <c r="R52" s="738"/>
      <c r="S52" s="738"/>
    </row>
    <row r="53" spans="1:19" s="565" customFormat="1" ht="27" hidden="1">
      <c r="A53" s="583" t="s">
        <v>877</v>
      </c>
      <c r="B53" s="584"/>
      <c r="C53" s="690"/>
      <c r="D53" s="691"/>
      <c r="E53" s="692"/>
      <c r="F53" s="758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709"/>
      <c r="R53" s="693"/>
      <c r="S53" s="693"/>
    </row>
    <row r="54" spans="1:19" s="592" customFormat="1" ht="27" hidden="1" customHeight="1">
      <c r="A54" s="739" t="s">
        <v>871</v>
      </c>
      <c r="B54" s="740" t="s">
        <v>6</v>
      </c>
      <c r="C54" s="741">
        <v>400000</v>
      </c>
      <c r="D54" s="710"/>
      <c r="E54" s="711"/>
      <c r="F54" s="704"/>
      <c r="G54" s="705"/>
      <c r="H54" s="709"/>
      <c r="I54" s="705"/>
      <c r="J54" s="705"/>
      <c r="K54" s="705"/>
      <c r="L54" s="705"/>
      <c r="M54" s="705"/>
      <c r="N54" s="705"/>
      <c r="O54" s="705"/>
      <c r="P54" s="705"/>
      <c r="Q54" s="709"/>
      <c r="R54" s="742">
        <v>400000</v>
      </c>
      <c r="S54" s="742">
        <v>400000</v>
      </c>
    </row>
    <row r="55" spans="1:19" s="592" customFormat="1" ht="27" hidden="1">
      <c r="A55" s="590" t="s">
        <v>785</v>
      </c>
      <c r="B55" s="596" t="s">
        <v>33</v>
      </c>
      <c r="C55" s="726">
        <v>50</v>
      </c>
      <c r="D55" s="710"/>
      <c r="E55" s="711"/>
      <c r="F55" s="704"/>
      <c r="G55" s="705"/>
      <c r="H55" s="705"/>
      <c r="I55" s="705"/>
      <c r="J55" s="705"/>
      <c r="K55" s="705"/>
      <c r="L55" s="705"/>
      <c r="M55" s="705"/>
      <c r="N55" s="705"/>
      <c r="O55" s="705"/>
      <c r="P55" s="705"/>
      <c r="Q55" s="709"/>
      <c r="R55" s="705">
        <v>50</v>
      </c>
      <c r="S55" s="705">
        <v>50</v>
      </c>
    </row>
    <row r="56" spans="1:19" s="592" customFormat="1" ht="27" hidden="1">
      <c r="A56" s="712" t="s">
        <v>878</v>
      </c>
      <c r="B56" s="584"/>
      <c r="C56" s="690"/>
      <c r="D56" s="710"/>
      <c r="E56" s="711"/>
      <c r="F56" s="704"/>
      <c r="G56" s="705"/>
      <c r="H56" s="705"/>
      <c r="I56" s="705"/>
      <c r="J56" s="705"/>
      <c r="K56" s="705"/>
      <c r="L56" s="705"/>
      <c r="M56" s="705"/>
      <c r="N56" s="705"/>
      <c r="O56" s="705"/>
      <c r="P56" s="705"/>
      <c r="Q56" s="709"/>
      <c r="R56" s="705"/>
      <c r="S56" s="705"/>
    </row>
    <row r="57" spans="1:19" s="592" customFormat="1" ht="49.2" hidden="1">
      <c r="A57" s="590" t="s">
        <v>870</v>
      </c>
      <c r="B57" s="594" t="s">
        <v>4</v>
      </c>
      <c r="C57" s="726">
        <v>80</v>
      </c>
      <c r="D57" s="710"/>
      <c r="E57" s="711"/>
      <c r="F57" s="704"/>
      <c r="G57" s="705"/>
      <c r="H57" s="705"/>
      <c r="I57" s="705"/>
      <c r="J57" s="705"/>
      <c r="K57" s="705"/>
      <c r="L57" s="705"/>
      <c r="M57" s="705"/>
      <c r="N57" s="705"/>
      <c r="O57" s="705"/>
      <c r="P57" s="705"/>
      <c r="Q57" s="709"/>
      <c r="R57" s="705">
        <v>80</v>
      </c>
      <c r="S57" s="705">
        <v>80</v>
      </c>
    </row>
    <row r="58" spans="1:19" s="592" customFormat="1" ht="46.2" hidden="1" customHeight="1">
      <c r="A58" s="743" t="s">
        <v>867</v>
      </c>
      <c r="B58" s="744"/>
      <c r="C58" s="745"/>
      <c r="D58" s="746"/>
      <c r="E58" s="747"/>
      <c r="F58" s="783"/>
      <c r="G58" s="748"/>
      <c r="H58" s="748"/>
      <c r="I58" s="748"/>
      <c r="J58" s="748"/>
      <c r="K58" s="748"/>
      <c r="L58" s="748"/>
      <c r="M58" s="748"/>
      <c r="N58" s="749"/>
      <c r="O58" s="749"/>
      <c r="P58" s="749"/>
      <c r="Q58" s="749"/>
      <c r="R58" s="749"/>
      <c r="S58" s="749"/>
    </row>
    <row r="59" spans="1:19" s="592" customFormat="1" ht="27" hidden="1">
      <c r="A59" s="712" t="s">
        <v>877</v>
      </c>
      <c r="B59" s="584"/>
      <c r="C59" s="690"/>
      <c r="D59" s="710"/>
      <c r="E59" s="711"/>
      <c r="F59" s="704"/>
      <c r="G59" s="705"/>
      <c r="H59" s="705"/>
      <c r="I59" s="705"/>
      <c r="J59" s="705"/>
      <c r="K59" s="705"/>
      <c r="L59" s="705"/>
      <c r="M59" s="705"/>
      <c r="N59" s="705"/>
      <c r="O59" s="705"/>
      <c r="P59" s="705"/>
      <c r="Q59" s="709"/>
      <c r="R59" s="705"/>
      <c r="S59" s="705"/>
    </row>
    <row r="60" spans="1:19" s="592" customFormat="1" ht="49.2" hidden="1">
      <c r="A60" s="590" t="s">
        <v>869</v>
      </c>
      <c r="B60" s="594" t="s">
        <v>18</v>
      </c>
      <c r="C60" s="731" t="s">
        <v>854</v>
      </c>
      <c r="D60" s="710"/>
      <c r="E60" s="720"/>
      <c r="F60" s="704"/>
      <c r="G60" s="705"/>
      <c r="H60" s="705"/>
      <c r="I60" s="705"/>
      <c r="J60" s="705"/>
      <c r="K60" s="705"/>
      <c r="L60" s="709" t="s">
        <v>853</v>
      </c>
      <c r="M60" s="705"/>
      <c r="N60" s="705"/>
      <c r="O60" s="709" t="s">
        <v>853</v>
      </c>
      <c r="P60" s="705"/>
      <c r="Q60" s="705"/>
      <c r="R60" s="705">
        <v>12</v>
      </c>
      <c r="S60" s="705">
        <v>12</v>
      </c>
    </row>
    <row r="61" spans="1:19" s="592" customFormat="1" ht="49.2" hidden="1">
      <c r="A61" s="590" t="s">
        <v>485</v>
      </c>
      <c r="B61" s="594" t="s">
        <v>6</v>
      </c>
      <c r="C61" s="726">
        <v>1000</v>
      </c>
      <c r="D61" s="710"/>
      <c r="E61" s="711"/>
      <c r="F61" s="704"/>
      <c r="G61" s="705"/>
      <c r="H61" s="705"/>
      <c r="I61" s="705"/>
      <c r="J61" s="705"/>
      <c r="K61" s="705"/>
      <c r="L61" s="705"/>
      <c r="M61" s="705"/>
      <c r="N61" s="705"/>
      <c r="O61" s="705"/>
      <c r="P61" s="705"/>
      <c r="Q61" s="709"/>
      <c r="R61" s="742">
        <v>1000</v>
      </c>
      <c r="S61" s="742">
        <v>1000</v>
      </c>
    </row>
    <row r="62" spans="1:19" s="592" customFormat="1" ht="27" hidden="1">
      <c r="A62" s="712" t="s">
        <v>878</v>
      </c>
      <c r="B62" s="584"/>
      <c r="C62" s="690"/>
      <c r="D62" s="710"/>
      <c r="E62" s="711"/>
      <c r="F62" s="704"/>
      <c r="G62" s="705"/>
      <c r="H62" s="705"/>
      <c r="I62" s="705"/>
      <c r="J62" s="705"/>
      <c r="K62" s="705"/>
      <c r="L62" s="705"/>
      <c r="M62" s="705"/>
      <c r="N62" s="705"/>
      <c r="O62" s="705"/>
      <c r="P62" s="705"/>
      <c r="Q62" s="709"/>
      <c r="R62" s="705"/>
      <c r="S62" s="705"/>
    </row>
    <row r="63" spans="1:19" s="592" customFormat="1" ht="49.2" hidden="1">
      <c r="A63" s="590" t="s">
        <v>870</v>
      </c>
      <c r="B63" s="594" t="s">
        <v>4</v>
      </c>
      <c r="C63" s="726">
        <v>80</v>
      </c>
      <c r="D63" s="710"/>
      <c r="E63" s="711"/>
      <c r="F63" s="704"/>
      <c r="G63" s="705"/>
      <c r="H63" s="705"/>
      <c r="I63" s="705"/>
      <c r="J63" s="705"/>
      <c r="K63" s="705"/>
      <c r="L63" s="705"/>
      <c r="M63" s="705"/>
      <c r="N63" s="705"/>
      <c r="O63" s="705"/>
      <c r="P63" s="705"/>
      <c r="Q63" s="705"/>
      <c r="R63" s="705">
        <v>80</v>
      </c>
      <c r="S63" s="705">
        <v>80</v>
      </c>
    </row>
    <row r="64" spans="1:19" s="592" customFormat="1" ht="46.2" hidden="1" customHeight="1">
      <c r="A64" s="743" t="s">
        <v>868</v>
      </c>
      <c r="B64" s="750"/>
      <c r="C64" s="745"/>
      <c r="D64" s="746"/>
      <c r="E64" s="747"/>
      <c r="F64" s="783"/>
      <c r="G64" s="748"/>
      <c r="H64" s="748"/>
      <c r="I64" s="748"/>
      <c r="J64" s="748"/>
      <c r="K64" s="748"/>
      <c r="L64" s="748"/>
      <c r="M64" s="748"/>
      <c r="N64" s="749"/>
      <c r="O64" s="749"/>
      <c r="P64" s="749"/>
      <c r="Q64" s="749"/>
      <c r="R64" s="749"/>
      <c r="S64" s="749"/>
    </row>
    <row r="65" spans="1:19" s="592" customFormat="1" ht="27" hidden="1">
      <c r="A65" s="712" t="s">
        <v>877</v>
      </c>
      <c r="B65" s="584"/>
      <c r="C65" s="690"/>
      <c r="D65" s="710"/>
      <c r="E65" s="711"/>
      <c r="F65" s="704"/>
      <c r="G65" s="705"/>
      <c r="H65" s="705"/>
      <c r="I65" s="705"/>
      <c r="J65" s="705"/>
      <c r="K65" s="705"/>
      <c r="L65" s="705"/>
      <c r="M65" s="705"/>
      <c r="N65" s="705"/>
      <c r="O65" s="705"/>
      <c r="P65" s="705"/>
      <c r="Q65" s="709"/>
      <c r="R65" s="705"/>
      <c r="S65" s="705"/>
    </row>
    <row r="66" spans="1:19" s="592" customFormat="1" ht="49.2" hidden="1">
      <c r="A66" s="590" t="s">
        <v>869</v>
      </c>
      <c r="B66" s="596" t="s">
        <v>18</v>
      </c>
      <c r="C66" s="721" t="s">
        <v>460</v>
      </c>
      <c r="D66" s="710"/>
      <c r="E66" s="720" t="s">
        <v>804</v>
      </c>
      <c r="F66" s="704"/>
      <c r="G66" s="709" t="s">
        <v>804</v>
      </c>
      <c r="H66" s="705"/>
      <c r="I66" s="705"/>
      <c r="J66" s="705">
        <v>1</v>
      </c>
      <c r="K66" s="705">
        <v>1</v>
      </c>
      <c r="L66" s="705"/>
      <c r="M66" s="705"/>
      <c r="N66" s="705"/>
      <c r="O66" s="705"/>
      <c r="P66" s="705"/>
      <c r="Q66" s="705"/>
      <c r="R66" s="705"/>
      <c r="S66" s="705"/>
    </row>
    <row r="67" spans="1:19" s="565" customFormat="1" ht="48.6" customHeight="1">
      <c r="A67" s="572" t="s">
        <v>408</v>
      </c>
      <c r="B67" s="573"/>
      <c r="C67" s="673"/>
      <c r="D67" s="674"/>
      <c r="E67" s="573"/>
      <c r="F67" s="774"/>
      <c r="G67" s="675"/>
      <c r="H67" s="675"/>
      <c r="I67" s="675"/>
      <c r="J67" s="675"/>
      <c r="K67" s="675"/>
      <c r="L67" s="675"/>
      <c r="M67" s="675"/>
      <c r="N67" s="676"/>
      <c r="O67" s="676"/>
      <c r="P67" s="676"/>
      <c r="Q67" s="676"/>
      <c r="R67" s="676"/>
      <c r="S67" s="676"/>
    </row>
    <row r="68" spans="1:19" s="565" customFormat="1" ht="67.2" customHeight="1">
      <c r="A68" s="575" t="s">
        <v>862</v>
      </c>
      <c r="B68" s="677"/>
      <c r="C68" s="678"/>
      <c r="D68" s="679"/>
      <c r="E68" s="576"/>
      <c r="F68" s="775"/>
      <c r="G68" s="680"/>
      <c r="H68" s="680"/>
      <c r="I68" s="680"/>
      <c r="J68" s="680"/>
      <c r="K68" s="680"/>
      <c r="L68" s="680"/>
      <c r="M68" s="680"/>
      <c r="N68" s="681"/>
      <c r="O68" s="681"/>
      <c r="P68" s="681"/>
      <c r="Q68" s="681"/>
      <c r="R68" s="681"/>
      <c r="S68" s="681"/>
    </row>
    <row r="69" spans="1:19" s="565" customFormat="1" ht="46.2" customHeight="1">
      <c r="A69" s="603" t="s">
        <v>879</v>
      </c>
      <c r="B69" s="604"/>
      <c r="C69" s="751"/>
      <c r="D69" s="605"/>
      <c r="E69" s="605"/>
      <c r="F69" s="759"/>
      <c r="G69" s="752"/>
      <c r="H69" s="752"/>
      <c r="I69" s="752"/>
      <c r="J69" s="752"/>
      <c r="K69" s="752"/>
      <c r="L69" s="752"/>
      <c r="M69" s="752"/>
      <c r="N69" s="753"/>
      <c r="O69" s="753"/>
      <c r="P69" s="753"/>
      <c r="Q69" s="753"/>
      <c r="R69" s="753"/>
      <c r="S69" s="753"/>
    </row>
    <row r="70" spans="1:19" s="565" customFormat="1" ht="27">
      <c r="A70" s="583" t="s">
        <v>877</v>
      </c>
      <c r="B70" s="584"/>
      <c r="C70" s="690"/>
      <c r="D70" s="691"/>
      <c r="E70" s="692"/>
      <c r="F70" s="758"/>
      <c r="G70" s="693"/>
      <c r="H70" s="693"/>
      <c r="I70" s="693"/>
      <c r="J70" s="693"/>
      <c r="K70" s="693"/>
      <c r="L70" s="693"/>
      <c r="M70" s="693"/>
      <c r="N70" s="693"/>
      <c r="O70" s="693"/>
      <c r="P70" s="693"/>
      <c r="Q70" s="709"/>
      <c r="R70" s="693"/>
      <c r="S70" s="693"/>
    </row>
    <row r="71" spans="1:19" s="565" customFormat="1" ht="27">
      <c r="A71" s="586" t="s">
        <v>493</v>
      </c>
      <c r="B71" s="584" t="s">
        <v>12</v>
      </c>
      <c r="C71" s="690" t="s">
        <v>827</v>
      </c>
      <c r="D71" s="710"/>
      <c r="E71" s="711"/>
      <c r="F71" s="704"/>
      <c r="G71" s="705"/>
      <c r="H71" s="705"/>
      <c r="I71" s="733" t="s">
        <v>640</v>
      </c>
      <c r="J71" s="705"/>
      <c r="K71" s="733" t="s">
        <v>640</v>
      </c>
      <c r="L71" s="705"/>
      <c r="M71" s="705"/>
      <c r="N71" s="705"/>
      <c r="O71" s="705"/>
      <c r="P71" s="705"/>
      <c r="Q71" s="709"/>
      <c r="R71" s="693">
        <v>80</v>
      </c>
      <c r="S71" s="693">
        <v>80</v>
      </c>
    </row>
    <row r="72" spans="1:19" s="565" customFormat="1" ht="27">
      <c r="A72" s="586" t="s">
        <v>494</v>
      </c>
      <c r="B72" s="584" t="s">
        <v>8</v>
      </c>
      <c r="C72" s="690">
        <v>60</v>
      </c>
      <c r="D72" s="691"/>
      <c r="E72" s="692"/>
      <c r="F72" s="758"/>
      <c r="G72" s="693"/>
      <c r="H72" s="693"/>
      <c r="I72" s="693"/>
      <c r="J72" s="693"/>
      <c r="K72" s="693"/>
      <c r="L72" s="693"/>
      <c r="M72" s="693"/>
      <c r="N72" s="693"/>
      <c r="O72" s="693"/>
      <c r="P72" s="693"/>
      <c r="Q72" s="709"/>
      <c r="R72" s="693">
        <v>60</v>
      </c>
      <c r="S72" s="693">
        <v>60</v>
      </c>
    </row>
    <row r="73" spans="1:19" s="565" customFormat="1" ht="27">
      <c r="A73" s="583" t="s">
        <v>878</v>
      </c>
      <c r="B73" s="584"/>
      <c r="C73" s="690"/>
      <c r="D73" s="691"/>
      <c r="E73" s="692"/>
      <c r="F73" s="758"/>
      <c r="G73" s="693"/>
      <c r="H73" s="693"/>
      <c r="I73" s="693"/>
      <c r="J73" s="693"/>
      <c r="K73" s="693"/>
      <c r="L73" s="693"/>
      <c r="M73" s="693"/>
      <c r="N73" s="693"/>
      <c r="O73" s="693"/>
      <c r="P73" s="693"/>
      <c r="Q73" s="709"/>
      <c r="R73" s="693"/>
      <c r="S73" s="693"/>
    </row>
    <row r="74" spans="1:19" s="565" customFormat="1" ht="27">
      <c r="A74" s="586" t="s">
        <v>987</v>
      </c>
      <c r="B74" s="584" t="s">
        <v>4</v>
      </c>
      <c r="C74" s="690">
        <v>5</v>
      </c>
      <c r="D74" s="691"/>
      <c r="E74" s="692"/>
      <c r="F74" s="758"/>
      <c r="G74" s="693"/>
      <c r="H74" s="693"/>
      <c r="I74" s="693"/>
      <c r="J74" s="693"/>
      <c r="K74" s="693"/>
      <c r="L74" s="693"/>
      <c r="M74" s="693"/>
      <c r="N74" s="693"/>
      <c r="O74" s="693"/>
      <c r="P74" s="693"/>
      <c r="Q74" s="709"/>
      <c r="R74" s="693">
        <v>5</v>
      </c>
      <c r="S74" s="693">
        <v>5</v>
      </c>
    </row>
    <row r="75" spans="1:19" s="565" customFormat="1" ht="46.2" customHeight="1">
      <c r="A75" s="606" t="s">
        <v>892</v>
      </c>
      <c r="B75" s="607"/>
      <c r="C75" s="608"/>
      <c r="D75" s="609"/>
      <c r="E75" s="609"/>
      <c r="F75" s="784"/>
      <c r="G75" s="754"/>
      <c r="H75" s="754"/>
      <c r="I75" s="754"/>
      <c r="J75" s="754"/>
      <c r="K75" s="754"/>
      <c r="L75" s="754"/>
      <c r="M75" s="754"/>
      <c r="N75" s="755"/>
      <c r="O75" s="755"/>
      <c r="P75" s="755"/>
      <c r="Q75" s="755"/>
      <c r="R75" s="755"/>
      <c r="S75" s="755"/>
    </row>
    <row r="76" spans="1:19" s="565" customFormat="1" ht="27">
      <c r="A76" s="583" t="s">
        <v>877</v>
      </c>
      <c r="B76" s="584"/>
      <c r="C76" s="690"/>
      <c r="D76" s="691"/>
      <c r="E76" s="692"/>
      <c r="F76" s="758"/>
      <c r="G76" s="693"/>
      <c r="H76" s="693"/>
      <c r="I76" s="693"/>
      <c r="J76" s="693"/>
      <c r="K76" s="693"/>
      <c r="L76" s="693"/>
      <c r="M76" s="693"/>
      <c r="N76" s="693"/>
      <c r="O76" s="693"/>
      <c r="P76" s="693"/>
      <c r="Q76" s="709"/>
      <c r="R76" s="693"/>
      <c r="S76" s="693"/>
    </row>
    <row r="77" spans="1:19" s="565" customFormat="1" ht="49.2">
      <c r="A77" s="586" t="s">
        <v>495</v>
      </c>
      <c r="B77" s="610" t="s">
        <v>12</v>
      </c>
      <c r="C77" s="756" t="s">
        <v>961</v>
      </c>
      <c r="D77" s="691"/>
      <c r="E77" s="692"/>
      <c r="F77" s="758" t="s">
        <v>824</v>
      </c>
      <c r="G77" s="693" t="s">
        <v>824</v>
      </c>
      <c r="H77" s="693"/>
      <c r="I77" s="733" t="s">
        <v>828</v>
      </c>
      <c r="J77" s="693">
        <v>350</v>
      </c>
      <c r="K77" s="693" t="s">
        <v>988</v>
      </c>
      <c r="L77" s="693"/>
      <c r="M77" s="693"/>
      <c r="N77" s="733" t="s">
        <v>371</v>
      </c>
      <c r="O77" s="733" t="s">
        <v>960</v>
      </c>
      <c r="P77" s="693"/>
      <c r="Q77" s="693"/>
      <c r="R77" s="693"/>
      <c r="S77" s="733"/>
    </row>
    <row r="78" spans="1:19" s="565" customFormat="1" ht="27">
      <c r="A78" s="586" t="s">
        <v>496</v>
      </c>
      <c r="B78" s="584" t="s">
        <v>12</v>
      </c>
      <c r="C78" s="690" t="s">
        <v>830</v>
      </c>
      <c r="D78" s="691"/>
      <c r="E78" s="692"/>
      <c r="F78" s="758"/>
      <c r="G78" s="693"/>
      <c r="H78" s="693"/>
      <c r="I78" s="733" t="s">
        <v>829</v>
      </c>
      <c r="J78" s="693">
        <v>30</v>
      </c>
      <c r="K78" s="693" t="s">
        <v>989</v>
      </c>
      <c r="L78" s="693"/>
      <c r="M78" s="693"/>
      <c r="N78" s="693"/>
      <c r="O78" s="693"/>
      <c r="P78" s="693"/>
      <c r="Q78" s="709"/>
      <c r="R78" s="693">
        <v>50</v>
      </c>
      <c r="S78" s="693">
        <v>50</v>
      </c>
    </row>
    <row r="79" spans="1:19" s="565" customFormat="1" ht="49.2">
      <c r="A79" s="586" t="s">
        <v>497</v>
      </c>
      <c r="B79" s="584" t="s">
        <v>12</v>
      </c>
      <c r="C79" s="690">
        <v>5</v>
      </c>
      <c r="D79" s="691"/>
      <c r="E79" s="692"/>
      <c r="F79" s="758"/>
      <c r="G79" s="693"/>
      <c r="H79" s="693"/>
      <c r="I79" s="693"/>
      <c r="J79" s="693"/>
      <c r="K79" s="693"/>
      <c r="L79" s="693"/>
      <c r="M79" s="693"/>
      <c r="N79" s="693"/>
      <c r="O79" s="693"/>
      <c r="P79" s="693"/>
      <c r="Q79" s="709"/>
      <c r="R79" s="693">
        <v>5</v>
      </c>
      <c r="S79" s="693">
        <v>5</v>
      </c>
    </row>
    <row r="80" spans="1:19" s="565" customFormat="1" ht="27">
      <c r="A80" s="583" t="s">
        <v>878</v>
      </c>
      <c r="B80" s="584"/>
      <c r="C80" s="690"/>
      <c r="D80" s="691"/>
      <c r="E80" s="692"/>
      <c r="F80" s="758"/>
      <c r="G80" s="693"/>
      <c r="H80" s="693"/>
      <c r="I80" s="693"/>
      <c r="J80" s="693"/>
      <c r="K80" s="693"/>
      <c r="L80" s="693"/>
      <c r="M80" s="693"/>
      <c r="N80" s="693"/>
      <c r="O80" s="693"/>
      <c r="P80" s="693"/>
      <c r="Q80" s="709"/>
      <c r="R80" s="693"/>
      <c r="S80" s="693"/>
    </row>
    <row r="81" spans="1:19" s="565" customFormat="1" ht="49.2">
      <c r="A81" s="586" t="s">
        <v>870</v>
      </c>
      <c r="B81" s="584" t="s">
        <v>4</v>
      </c>
      <c r="C81" s="690">
        <v>80</v>
      </c>
      <c r="D81" s="757"/>
      <c r="E81" s="758"/>
      <c r="F81" s="758"/>
      <c r="G81" s="693"/>
      <c r="H81" s="693"/>
      <c r="I81" s="693"/>
      <c r="J81" s="693"/>
      <c r="K81" s="693"/>
      <c r="L81" s="693"/>
      <c r="M81" s="693"/>
      <c r="N81" s="693"/>
      <c r="O81" s="693"/>
      <c r="P81" s="693"/>
      <c r="Q81" s="709"/>
      <c r="R81" s="693">
        <v>80</v>
      </c>
      <c r="S81" s="693">
        <v>80</v>
      </c>
    </row>
    <row r="82" spans="1:19" s="565" customFormat="1" ht="67.2" customHeight="1">
      <c r="A82" s="603" t="s">
        <v>880</v>
      </c>
      <c r="B82" s="604"/>
      <c r="C82" s="751"/>
      <c r="D82" s="605"/>
      <c r="E82" s="605"/>
      <c r="F82" s="759"/>
      <c r="G82" s="752"/>
      <c r="H82" s="752"/>
      <c r="I82" s="752"/>
      <c r="J82" s="752"/>
      <c r="K82" s="752"/>
      <c r="L82" s="752"/>
      <c r="M82" s="752"/>
      <c r="N82" s="753"/>
      <c r="O82" s="753"/>
      <c r="P82" s="753"/>
      <c r="Q82" s="753"/>
      <c r="R82" s="753"/>
      <c r="S82" s="753"/>
    </row>
    <row r="83" spans="1:19" s="565" customFormat="1" ht="27">
      <c r="A83" s="583" t="s">
        <v>877</v>
      </c>
      <c r="B83" s="584"/>
      <c r="C83" s="690"/>
      <c r="D83" s="691"/>
      <c r="E83" s="692"/>
      <c r="F83" s="758"/>
      <c r="G83" s="693"/>
      <c r="H83" s="693"/>
      <c r="I83" s="693"/>
      <c r="J83" s="693"/>
      <c r="K83" s="693"/>
      <c r="L83" s="693"/>
      <c r="M83" s="693"/>
      <c r="N83" s="693"/>
      <c r="O83" s="693"/>
      <c r="P83" s="693"/>
      <c r="Q83" s="709"/>
      <c r="R83" s="693"/>
      <c r="S83" s="693"/>
    </row>
    <row r="84" spans="1:19" s="565" customFormat="1" ht="21" customHeight="1">
      <c r="A84" s="586" t="s">
        <v>489</v>
      </c>
      <c r="B84" s="584" t="s">
        <v>21</v>
      </c>
      <c r="C84" s="690">
        <v>6</v>
      </c>
      <c r="D84" s="691"/>
      <c r="E84" s="692"/>
      <c r="F84" s="758"/>
      <c r="G84" s="693"/>
      <c r="H84" s="693"/>
      <c r="I84" s="693"/>
      <c r="J84" s="693"/>
      <c r="K84" s="693"/>
      <c r="L84" s="693"/>
      <c r="M84" s="693"/>
      <c r="N84" s="693"/>
      <c r="O84" s="693"/>
      <c r="P84" s="693"/>
      <c r="Q84" s="693"/>
      <c r="R84" s="705">
        <v>6</v>
      </c>
      <c r="S84" s="693">
        <v>6</v>
      </c>
    </row>
    <row r="85" spans="1:19" s="565" customFormat="1" ht="68.400000000000006" customHeight="1">
      <c r="A85" s="606" t="s">
        <v>891</v>
      </c>
      <c r="B85" s="607"/>
      <c r="C85" s="608"/>
      <c r="D85" s="609"/>
      <c r="E85" s="609"/>
      <c r="F85" s="784"/>
      <c r="G85" s="754"/>
      <c r="H85" s="754"/>
      <c r="I85" s="754"/>
      <c r="J85" s="754"/>
      <c r="K85" s="754"/>
      <c r="L85" s="754"/>
      <c r="M85" s="754"/>
      <c r="N85" s="755"/>
      <c r="O85" s="755"/>
      <c r="P85" s="755"/>
      <c r="Q85" s="755"/>
      <c r="R85" s="755"/>
      <c r="S85" s="755"/>
    </row>
    <row r="86" spans="1:19" s="565" customFormat="1" ht="27">
      <c r="A86" s="583" t="s">
        <v>877</v>
      </c>
      <c r="B86" s="584"/>
      <c r="C86" s="690"/>
      <c r="D86" s="691"/>
      <c r="E86" s="692"/>
      <c r="F86" s="758"/>
      <c r="G86" s="693"/>
      <c r="H86" s="693"/>
      <c r="I86" s="693"/>
      <c r="J86" s="693"/>
      <c r="K86" s="693"/>
      <c r="L86" s="693"/>
      <c r="M86" s="693"/>
      <c r="N86" s="693"/>
      <c r="O86" s="693"/>
      <c r="P86" s="693"/>
      <c r="Q86" s="709"/>
      <c r="R86" s="693"/>
      <c r="S86" s="693"/>
    </row>
    <row r="87" spans="1:19" s="565" customFormat="1" ht="43.95" customHeight="1">
      <c r="A87" s="586" t="s">
        <v>872</v>
      </c>
      <c r="B87" s="584" t="s">
        <v>12</v>
      </c>
      <c r="C87" s="690">
        <v>23</v>
      </c>
      <c r="D87" s="691"/>
      <c r="E87" s="692"/>
      <c r="F87" s="758"/>
      <c r="G87" s="693"/>
      <c r="H87" s="693"/>
      <c r="I87" s="693"/>
      <c r="J87" s="693"/>
      <c r="K87" s="693"/>
      <c r="L87" s="693"/>
      <c r="M87" s="693"/>
      <c r="N87" s="693"/>
      <c r="O87" s="693"/>
      <c r="P87" s="693"/>
      <c r="Q87" s="693"/>
      <c r="R87" s="705">
        <v>23</v>
      </c>
      <c r="S87" s="693">
        <v>23</v>
      </c>
    </row>
    <row r="88" spans="1:19" s="565" customFormat="1" ht="48.6" hidden="1" customHeight="1">
      <c r="A88" s="572" t="s">
        <v>873</v>
      </c>
      <c r="B88" s="573"/>
      <c r="C88" s="673"/>
      <c r="D88" s="674"/>
      <c r="E88" s="573"/>
      <c r="F88" s="774"/>
      <c r="G88" s="675"/>
      <c r="H88" s="675"/>
      <c r="I88" s="675"/>
      <c r="J88" s="675"/>
      <c r="K88" s="675"/>
      <c r="L88" s="675"/>
      <c r="M88" s="675"/>
      <c r="N88" s="676"/>
      <c r="O88" s="676"/>
      <c r="P88" s="676"/>
      <c r="Q88" s="676"/>
      <c r="R88" s="676"/>
      <c r="S88" s="676"/>
    </row>
    <row r="89" spans="1:19" s="565" customFormat="1" ht="67.2" hidden="1" customHeight="1">
      <c r="A89" s="575" t="s">
        <v>862</v>
      </c>
      <c r="B89" s="677"/>
      <c r="C89" s="678"/>
      <c r="D89" s="679"/>
      <c r="E89" s="576"/>
      <c r="F89" s="775"/>
      <c r="G89" s="680"/>
      <c r="H89" s="680"/>
      <c r="I89" s="680"/>
      <c r="J89" s="680"/>
      <c r="K89" s="680"/>
      <c r="L89" s="680"/>
      <c r="M89" s="680"/>
      <c r="N89" s="681"/>
      <c r="O89" s="681"/>
      <c r="P89" s="681"/>
      <c r="Q89" s="681"/>
      <c r="R89" s="681"/>
      <c r="S89" s="681"/>
    </row>
    <row r="90" spans="1:19" s="565" customFormat="1" ht="27" hidden="1">
      <c r="A90" s="583" t="s">
        <v>877</v>
      </c>
      <c r="B90" s="584"/>
      <c r="C90" s="690"/>
      <c r="D90" s="691"/>
      <c r="E90" s="692"/>
      <c r="F90" s="758"/>
      <c r="G90" s="693"/>
      <c r="H90" s="693"/>
      <c r="I90" s="693"/>
      <c r="J90" s="693"/>
      <c r="K90" s="693"/>
      <c r="L90" s="693"/>
      <c r="M90" s="693"/>
      <c r="N90" s="693"/>
      <c r="O90" s="693"/>
      <c r="P90" s="693"/>
      <c r="Q90" s="709"/>
      <c r="R90" s="693"/>
      <c r="S90" s="693"/>
    </row>
    <row r="91" spans="1:19" s="565" customFormat="1" ht="27" hidden="1">
      <c r="A91" s="586" t="s">
        <v>787</v>
      </c>
      <c r="B91" s="591" t="s">
        <v>8</v>
      </c>
      <c r="C91" s="702" t="s">
        <v>834</v>
      </c>
      <c r="D91" s="757"/>
      <c r="E91" s="758"/>
      <c r="F91" s="758"/>
      <c r="G91" s="693"/>
      <c r="H91" s="693"/>
      <c r="I91" s="733" t="s">
        <v>818</v>
      </c>
      <c r="J91" s="733" t="s">
        <v>782</v>
      </c>
      <c r="K91" s="733" t="s">
        <v>990</v>
      </c>
      <c r="L91" s="693"/>
      <c r="M91" s="733" t="s">
        <v>921</v>
      </c>
      <c r="N91" s="693"/>
      <c r="O91" s="733" t="s">
        <v>1004</v>
      </c>
      <c r="P91" s="693"/>
      <c r="Q91" s="693"/>
      <c r="R91" s="693">
        <v>25</v>
      </c>
      <c r="S91" s="693">
        <v>25</v>
      </c>
    </row>
    <row r="92" spans="1:19" s="565" customFormat="1" ht="27" hidden="1">
      <c r="A92" s="586" t="s">
        <v>788</v>
      </c>
      <c r="B92" s="584" t="s">
        <v>12</v>
      </c>
      <c r="C92" s="702" t="s">
        <v>949</v>
      </c>
      <c r="D92" s="757"/>
      <c r="E92" s="758"/>
      <c r="F92" s="758"/>
      <c r="G92" s="693"/>
      <c r="H92" s="733" t="s">
        <v>818</v>
      </c>
      <c r="I92" s="733" t="s">
        <v>818</v>
      </c>
      <c r="J92" s="733" t="s">
        <v>810</v>
      </c>
      <c r="K92" s="733" t="s">
        <v>991</v>
      </c>
      <c r="L92" s="733" t="s">
        <v>818</v>
      </c>
      <c r="M92" s="733" t="s">
        <v>818</v>
      </c>
      <c r="N92" s="693"/>
      <c r="O92" s="733" t="s">
        <v>991</v>
      </c>
      <c r="P92" s="693"/>
      <c r="Q92" s="693"/>
      <c r="R92" s="693">
        <v>50</v>
      </c>
      <c r="S92" s="693">
        <v>50</v>
      </c>
    </row>
    <row r="93" spans="1:19" s="565" customFormat="1" ht="67.2" hidden="1" customHeight="1">
      <c r="A93" s="603" t="s">
        <v>881</v>
      </c>
      <c r="B93" s="604"/>
      <c r="C93" s="751"/>
      <c r="D93" s="605"/>
      <c r="E93" s="605"/>
      <c r="F93" s="759"/>
      <c r="G93" s="752"/>
      <c r="H93" s="752"/>
      <c r="I93" s="752"/>
      <c r="J93" s="752"/>
      <c r="K93" s="752"/>
      <c r="L93" s="752"/>
      <c r="M93" s="752"/>
      <c r="N93" s="753"/>
      <c r="O93" s="753"/>
      <c r="P93" s="753"/>
      <c r="Q93" s="753"/>
      <c r="R93" s="753"/>
      <c r="S93" s="753"/>
    </row>
    <row r="94" spans="1:19" s="565" customFormat="1" ht="27" hidden="1">
      <c r="A94" s="583" t="s">
        <v>877</v>
      </c>
      <c r="B94" s="584"/>
      <c r="C94" s="690"/>
      <c r="D94" s="691"/>
      <c r="E94" s="692"/>
      <c r="F94" s="758"/>
      <c r="G94" s="693"/>
      <c r="H94" s="693"/>
      <c r="I94" s="693"/>
      <c r="J94" s="693"/>
      <c r="K94" s="693"/>
      <c r="L94" s="693"/>
      <c r="M94" s="693"/>
      <c r="N94" s="693"/>
      <c r="O94" s="693"/>
      <c r="P94" s="693"/>
      <c r="Q94" s="709"/>
      <c r="R94" s="693"/>
      <c r="S94" s="693"/>
    </row>
    <row r="95" spans="1:19" s="565" customFormat="1" ht="27" hidden="1">
      <c r="A95" s="586" t="s">
        <v>499</v>
      </c>
      <c r="B95" s="584" t="s">
        <v>29</v>
      </c>
      <c r="C95" s="760" t="s">
        <v>728</v>
      </c>
      <c r="D95" s="691"/>
      <c r="E95" s="692"/>
      <c r="F95" s="758">
        <v>6</v>
      </c>
      <c r="G95" s="693">
        <v>6</v>
      </c>
      <c r="H95" s="693"/>
      <c r="I95" s="733" t="s">
        <v>727</v>
      </c>
      <c r="J95" s="693"/>
      <c r="K95" s="733" t="s">
        <v>727</v>
      </c>
      <c r="L95" s="693"/>
      <c r="M95" s="693"/>
      <c r="N95" s="693"/>
      <c r="O95" s="693"/>
      <c r="P95" s="693"/>
      <c r="Q95" s="693"/>
      <c r="R95" s="693"/>
      <c r="S95" s="693"/>
    </row>
    <row r="96" spans="1:19" s="565" customFormat="1" ht="49.2" hidden="1">
      <c r="A96" s="586" t="s">
        <v>500</v>
      </c>
      <c r="B96" s="584" t="s">
        <v>7</v>
      </c>
      <c r="C96" s="690">
        <v>1</v>
      </c>
      <c r="D96" s="691"/>
      <c r="E96" s="692"/>
      <c r="F96" s="758"/>
      <c r="G96" s="693"/>
      <c r="H96" s="693"/>
      <c r="I96" s="693"/>
      <c r="J96" s="693"/>
      <c r="K96" s="693"/>
      <c r="L96" s="693"/>
      <c r="M96" s="693"/>
      <c r="N96" s="693"/>
      <c r="O96" s="693"/>
      <c r="P96" s="693"/>
      <c r="Q96" s="709"/>
      <c r="R96" s="693">
        <v>1</v>
      </c>
      <c r="S96" s="693">
        <v>1</v>
      </c>
    </row>
    <row r="97" spans="1:19" s="565" customFormat="1" ht="49.2" hidden="1">
      <c r="A97" s="586" t="s">
        <v>501</v>
      </c>
      <c r="B97" s="584" t="s">
        <v>33</v>
      </c>
      <c r="C97" s="690" t="s">
        <v>728</v>
      </c>
      <c r="D97" s="691"/>
      <c r="E97" s="692"/>
      <c r="F97" s="758"/>
      <c r="G97" s="693"/>
      <c r="H97" s="693"/>
      <c r="I97" s="693"/>
      <c r="J97" s="693"/>
      <c r="K97" s="693"/>
      <c r="L97" s="693"/>
      <c r="M97" s="693"/>
      <c r="N97" s="693">
        <v>6</v>
      </c>
      <c r="O97" s="693">
        <v>6</v>
      </c>
      <c r="P97" s="693"/>
      <c r="Q97" s="693"/>
      <c r="R97" s="693"/>
      <c r="S97" s="693"/>
    </row>
    <row r="98" spans="1:19" s="565" customFormat="1" ht="28.2" hidden="1" customHeight="1">
      <c r="A98" s="586" t="s">
        <v>504</v>
      </c>
      <c r="B98" s="584" t="s">
        <v>12</v>
      </c>
      <c r="C98" s="690" t="s">
        <v>856</v>
      </c>
      <c r="D98" s="691"/>
      <c r="E98" s="692"/>
      <c r="F98" s="758"/>
      <c r="G98" s="693"/>
      <c r="H98" s="693"/>
      <c r="I98" s="693"/>
      <c r="J98" s="693"/>
      <c r="K98" s="693"/>
      <c r="L98" s="733" t="s">
        <v>855</v>
      </c>
      <c r="M98" s="733"/>
      <c r="N98" s="693">
        <v>300</v>
      </c>
      <c r="O98" s="693" t="s">
        <v>856</v>
      </c>
      <c r="P98" s="693"/>
      <c r="Q98" s="693"/>
      <c r="R98" s="693"/>
      <c r="S98" s="693"/>
    </row>
    <row r="99" spans="1:19" s="565" customFormat="1" ht="27" hidden="1">
      <c r="A99" s="583" t="s">
        <v>878</v>
      </c>
      <c r="B99" s="584"/>
      <c r="C99" s="690"/>
      <c r="D99" s="691"/>
      <c r="E99" s="692"/>
      <c r="F99" s="758"/>
      <c r="G99" s="693"/>
      <c r="H99" s="693"/>
      <c r="I99" s="693"/>
      <c r="J99" s="693"/>
      <c r="K99" s="693"/>
      <c r="L99" s="693"/>
      <c r="M99" s="693"/>
      <c r="N99" s="693"/>
      <c r="O99" s="693"/>
      <c r="P99" s="693"/>
      <c r="Q99" s="709"/>
      <c r="R99" s="693"/>
      <c r="S99" s="693"/>
    </row>
    <row r="100" spans="1:19" s="565" customFormat="1" ht="49.2" hidden="1">
      <c r="A100" s="586" t="s">
        <v>505</v>
      </c>
      <c r="B100" s="584" t="s">
        <v>4</v>
      </c>
      <c r="C100" s="690">
        <v>80</v>
      </c>
      <c r="D100" s="691"/>
      <c r="E100" s="692"/>
      <c r="F100" s="758"/>
      <c r="G100" s="693"/>
      <c r="H100" s="693"/>
      <c r="I100" s="693"/>
      <c r="J100" s="693"/>
      <c r="K100" s="693"/>
      <c r="L100" s="693"/>
      <c r="M100" s="693"/>
      <c r="N100" s="693"/>
      <c r="O100" s="693"/>
      <c r="P100" s="693"/>
      <c r="Q100" s="709"/>
      <c r="R100" s="693">
        <v>80</v>
      </c>
      <c r="S100" s="693">
        <v>80</v>
      </c>
    </row>
    <row r="101" spans="1:19" s="614" customFormat="1" ht="30" hidden="1" customHeight="1">
      <c r="A101" s="611" t="s">
        <v>889</v>
      </c>
      <c r="B101" s="612"/>
      <c r="C101" s="761"/>
      <c r="D101" s="762"/>
      <c r="E101" s="763"/>
      <c r="F101" s="785"/>
      <c r="G101" s="764"/>
      <c r="H101" s="764"/>
      <c r="I101" s="764"/>
      <c r="J101" s="764"/>
      <c r="K101" s="764"/>
      <c r="L101" s="764"/>
      <c r="M101" s="764"/>
      <c r="N101" s="764"/>
      <c r="O101" s="764"/>
      <c r="P101" s="764"/>
      <c r="Q101" s="764"/>
      <c r="R101" s="764"/>
      <c r="S101" s="764"/>
    </row>
    <row r="102" spans="1:19" s="565" customFormat="1" ht="27" hidden="1">
      <c r="A102" s="583" t="s">
        <v>877</v>
      </c>
      <c r="B102" s="584"/>
      <c r="C102" s="690"/>
      <c r="D102" s="691"/>
      <c r="E102" s="692"/>
      <c r="F102" s="758"/>
      <c r="G102" s="693"/>
      <c r="H102" s="693"/>
      <c r="I102" s="693"/>
      <c r="J102" s="693"/>
      <c r="K102" s="693"/>
      <c r="L102" s="693"/>
      <c r="M102" s="693"/>
      <c r="N102" s="693"/>
      <c r="O102" s="693"/>
      <c r="P102" s="693"/>
      <c r="Q102" s="709"/>
      <c r="R102" s="693"/>
      <c r="S102" s="693"/>
    </row>
    <row r="103" spans="1:19" s="565" customFormat="1" ht="41.4" hidden="1" customHeight="1">
      <c r="A103" s="590" t="s">
        <v>506</v>
      </c>
      <c r="B103" s="584" t="s">
        <v>12</v>
      </c>
      <c r="C103" s="702" t="s">
        <v>950</v>
      </c>
      <c r="D103" s="691"/>
      <c r="E103" s="692"/>
      <c r="F103" s="758"/>
      <c r="G103" s="693"/>
      <c r="H103" s="693"/>
      <c r="I103" s="693"/>
      <c r="J103" s="693"/>
      <c r="K103" s="693"/>
      <c r="L103" s="693"/>
      <c r="M103" s="693"/>
      <c r="N103" s="733" t="s">
        <v>356</v>
      </c>
      <c r="O103" s="733" t="s">
        <v>950</v>
      </c>
      <c r="P103" s="733"/>
      <c r="Q103" s="693"/>
      <c r="R103" s="733"/>
      <c r="S103" s="733"/>
    </row>
    <row r="104" spans="1:19" s="565" customFormat="1" ht="49.2" hidden="1">
      <c r="A104" s="611" t="s">
        <v>890</v>
      </c>
      <c r="B104" s="612"/>
      <c r="C104" s="761"/>
      <c r="D104" s="765"/>
      <c r="E104" s="766"/>
      <c r="F104" s="784"/>
      <c r="G104" s="754"/>
      <c r="H104" s="754"/>
      <c r="I104" s="754"/>
      <c r="J104" s="754"/>
      <c r="K104" s="754"/>
      <c r="L104" s="754"/>
      <c r="M104" s="754"/>
      <c r="N104" s="754"/>
      <c r="O104" s="754"/>
      <c r="P104" s="754"/>
      <c r="Q104" s="754"/>
      <c r="R104" s="754"/>
      <c r="S104" s="754"/>
    </row>
    <row r="105" spans="1:19" s="565" customFormat="1" ht="27" hidden="1">
      <c r="A105" s="583" t="s">
        <v>877</v>
      </c>
      <c r="B105" s="584"/>
      <c r="C105" s="690"/>
      <c r="D105" s="691"/>
      <c r="E105" s="692"/>
      <c r="F105" s="758"/>
      <c r="G105" s="693"/>
      <c r="H105" s="693"/>
      <c r="I105" s="693"/>
      <c r="J105" s="693"/>
      <c r="K105" s="693"/>
      <c r="L105" s="693"/>
      <c r="M105" s="693"/>
      <c r="N105" s="693"/>
      <c r="O105" s="693"/>
      <c r="P105" s="693"/>
      <c r="Q105" s="709"/>
      <c r="R105" s="693"/>
      <c r="S105" s="693"/>
    </row>
    <row r="106" spans="1:19" s="565" customFormat="1" ht="49.2" hidden="1">
      <c r="A106" s="586" t="s">
        <v>876</v>
      </c>
      <c r="B106" s="767" t="s">
        <v>6</v>
      </c>
      <c r="C106" s="768" t="s">
        <v>952</v>
      </c>
      <c r="D106" s="698" t="s">
        <v>819</v>
      </c>
      <c r="E106" s="698" t="s">
        <v>819</v>
      </c>
      <c r="F106" s="781" t="s">
        <v>819</v>
      </c>
      <c r="G106" s="733" t="s">
        <v>922</v>
      </c>
      <c r="H106" s="733" t="s">
        <v>842</v>
      </c>
      <c r="I106" s="733" t="s">
        <v>842</v>
      </c>
      <c r="J106" s="733" t="s">
        <v>848</v>
      </c>
      <c r="K106" s="733" t="s">
        <v>992</v>
      </c>
      <c r="L106" s="733" t="s">
        <v>857</v>
      </c>
      <c r="M106" s="733" t="s">
        <v>922</v>
      </c>
      <c r="N106" s="733"/>
      <c r="O106" s="733" t="s">
        <v>1005</v>
      </c>
      <c r="P106" s="733"/>
      <c r="Q106" s="733"/>
      <c r="R106" s="733" t="s">
        <v>789</v>
      </c>
      <c r="S106" s="733" t="s">
        <v>789</v>
      </c>
    </row>
    <row r="107" spans="1:19" s="565" customFormat="1" ht="28.95" hidden="1" customHeight="1">
      <c r="A107" s="603" t="s">
        <v>893</v>
      </c>
      <c r="B107" s="604"/>
      <c r="C107" s="751"/>
      <c r="D107" s="605"/>
      <c r="E107" s="605"/>
      <c r="F107" s="759"/>
      <c r="G107" s="752"/>
      <c r="H107" s="752"/>
      <c r="I107" s="752"/>
      <c r="J107" s="752"/>
      <c r="K107" s="752"/>
      <c r="L107" s="752"/>
      <c r="M107" s="752"/>
      <c r="N107" s="753"/>
      <c r="O107" s="753"/>
      <c r="P107" s="753"/>
      <c r="Q107" s="753"/>
      <c r="R107" s="753"/>
      <c r="S107" s="753"/>
    </row>
    <row r="108" spans="1:19" s="565" customFormat="1" ht="27" hidden="1">
      <c r="A108" s="583" t="s">
        <v>878</v>
      </c>
      <c r="B108" s="584"/>
      <c r="C108" s="690"/>
      <c r="D108" s="691"/>
      <c r="E108" s="692"/>
      <c r="F108" s="758"/>
      <c r="G108" s="693"/>
      <c r="H108" s="693"/>
      <c r="I108" s="693"/>
      <c r="J108" s="693"/>
      <c r="K108" s="693"/>
      <c r="L108" s="693"/>
      <c r="M108" s="693"/>
      <c r="N108" s="693"/>
      <c r="O108" s="693"/>
      <c r="P108" s="693"/>
      <c r="Q108" s="709"/>
      <c r="R108" s="693"/>
      <c r="S108" s="693"/>
    </row>
    <row r="109" spans="1:19" s="565" customFormat="1" ht="67.95" hidden="1" customHeight="1">
      <c r="A109" s="586" t="s">
        <v>895</v>
      </c>
      <c r="B109" s="591" t="s">
        <v>4</v>
      </c>
      <c r="C109" s="702" t="s">
        <v>955</v>
      </c>
      <c r="D109" s="769" t="s">
        <v>792</v>
      </c>
      <c r="E109" s="769" t="s">
        <v>793</v>
      </c>
      <c r="F109" s="786" t="s">
        <v>822</v>
      </c>
      <c r="G109" s="733" t="s">
        <v>822</v>
      </c>
      <c r="H109" s="733" t="s">
        <v>823</v>
      </c>
      <c r="I109" s="733" t="s">
        <v>838</v>
      </c>
      <c r="J109" s="733" t="s">
        <v>843</v>
      </c>
      <c r="K109" s="733" t="s">
        <v>843</v>
      </c>
      <c r="L109" s="733" t="s">
        <v>850</v>
      </c>
      <c r="M109" s="733" t="s">
        <v>993</v>
      </c>
      <c r="N109" s="733"/>
      <c r="O109" s="733" t="s">
        <v>954</v>
      </c>
      <c r="P109" s="733"/>
      <c r="Q109" s="733"/>
      <c r="R109" s="693">
        <v>50</v>
      </c>
      <c r="S109" s="733" t="s">
        <v>777</v>
      </c>
    </row>
    <row r="110" spans="1:19" s="614" customFormat="1" ht="67.95" hidden="1" customHeight="1">
      <c r="A110" s="611" t="s">
        <v>901</v>
      </c>
      <c r="B110" s="612"/>
      <c r="C110" s="761"/>
      <c r="D110" s="762"/>
      <c r="E110" s="763"/>
      <c r="F110" s="785"/>
      <c r="G110" s="764"/>
      <c r="H110" s="764"/>
      <c r="I110" s="764"/>
      <c r="J110" s="764"/>
      <c r="K110" s="764"/>
      <c r="L110" s="764"/>
      <c r="M110" s="764"/>
      <c r="N110" s="764"/>
      <c r="O110" s="764"/>
      <c r="P110" s="764"/>
      <c r="Q110" s="764"/>
      <c r="R110" s="764"/>
      <c r="S110" s="764"/>
    </row>
    <row r="111" spans="1:19" s="565" customFormat="1" ht="67.2" hidden="1" customHeight="1">
      <c r="A111" s="603" t="s">
        <v>896</v>
      </c>
      <c r="B111" s="604"/>
      <c r="C111" s="751"/>
      <c r="D111" s="605"/>
      <c r="E111" s="605"/>
      <c r="F111" s="759"/>
      <c r="G111" s="752"/>
      <c r="H111" s="752"/>
      <c r="I111" s="752"/>
      <c r="J111" s="752"/>
      <c r="K111" s="752"/>
      <c r="L111" s="752"/>
      <c r="M111" s="752"/>
      <c r="N111" s="753"/>
      <c r="O111" s="753"/>
      <c r="P111" s="753"/>
      <c r="Q111" s="753"/>
      <c r="R111" s="753"/>
      <c r="S111" s="753"/>
    </row>
    <row r="112" spans="1:19" s="565" customFormat="1" ht="27" hidden="1">
      <c r="A112" s="583" t="s">
        <v>878</v>
      </c>
      <c r="B112" s="584"/>
      <c r="C112" s="690"/>
      <c r="D112" s="691"/>
      <c r="E112" s="692"/>
      <c r="F112" s="758"/>
      <c r="G112" s="693"/>
      <c r="H112" s="693"/>
      <c r="I112" s="693"/>
      <c r="J112" s="693"/>
      <c r="K112" s="693"/>
      <c r="L112" s="693"/>
      <c r="M112" s="693"/>
      <c r="N112" s="693"/>
      <c r="O112" s="693"/>
      <c r="P112" s="693"/>
      <c r="Q112" s="709"/>
      <c r="R112" s="693"/>
      <c r="S112" s="693"/>
    </row>
    <row r="113" spans="1:19" s="565" customFormat="1" ht="73.8" hidden="1">
      <c r="A113" s="586" t="s">
        <v>894</v>
      </c>
      <c r="B113" s="584" t="s">
        <v>4</v>
      </c>
      <c r="C113" s="702" t="s">
        <v>845</v>
      </c>
      <c r="D113" s="698" t="s">
        <v>790</v>
      </c>
      <c r="E113" s="698" t="s">
        <v>791</v>
      </c>
      <c r="F113" s="781" t="s">
        <v>820</v>
      </c>
      <c r="G113" s="733" t="s">
        <v>820</v>
      </c>
      <c r="H113" s="733" t="s">
        <v>821</v>
      </c>
      <c r="I113" s="733" t="s">
        <v>837</v>
      </c>
      <c r="J113" s="733" t="s">
        <v>844</v>
      </c>
      <c r="K113" s="733" t="s">
        <v>844</v>
      </c>
      <c r="L113" s="733" t="s">
        <v>844</v>
      </c>
      <c r="M113" s="733" t="s">
        <v>844</v>
      </c>
      <c r="N113" s="788"/>
      <c r="O113" s="733" t="s">
        <v>844</v>
      </c>
      <c r="P113" s="788"/>
      <c r="Q113" s="788"/>
      <c r="R113" s="693">
        <v>49</v>
      </c>
      <c r="S113" s="693">
        <v>49</v>
      </c>
    </row>
    <row r="114" spans="1:19" s="614" customFormat="1" ht="67.95" hidden="1" customHeight="1">
      <c r="A114" s="611" t="s">
        <v>900</v>
      </c>
      <c r="B114" s="612"/>
      <c r="C114" s="761"/>
      <c r="D114" s="762"/>
      <c r="E114" s="763"/>
      <c r="F114" s="785"/>
      <c r="G114" s="764"/>
      <c r="H114" s="764"/>
      <c r="I114" s="764"/>
      <c r="J114" s="764"/>
      <c r="K114" s="764"/>
      <c r="L114" s="764"/>
      <c r="M114" s="764"/>
      <c r="N114" s="764"/>
      <c r="O114" s="764"/>
      <c r="P114" s="764"/>
      <c r="Q114" s="764"/>
      <c r="R114" s="764"/>
      <c r="S114" s="764"/>
    </row>
    <row r="115" spans="1:19" s="565" customFormat="1" ht="67.2" hidden="1" customHeight="1">
      <c r="A115" s="603" t="s">
        <v>897</v>
      </c>
      <c r="B115" s="604"/>
      <c r="C115" s="751"/>
      <c r="D115" s="605"/>
      <c r="E115" s="605"/>
      <c r="F115" s="759"/>
      <c r="G115" s="752"/>
      <c r="H115" s="752"/>
      <c r="I115" s="752"/>
      <c r="J115" s="752"/>
      <c r="K115" s="752"/>
      <c r="L115" s="752"/>
      <c r="M115" s="752"/>
      <c r="N115" s="753"/>
      <c r="O115" s="753"/>
      <c r="P115" s="753"/>
      <c r="Q115" s="753"/>
      <c r="R115" s="753"/>
      <c r="S115" s="753"/>
    </row>
    <row r="116" spans="1:19" s="565" customFormat="1" ht="27" hidden="1">
      <c r="A116" s="583" t="s">
        <v>878</v>
      </c>
      <c r="B116" s="584"/>
      <c r="C116" s="690"/>
      <c r="D116" s="691"/>
      <c r="E116" s="692"/>
      <c r="F116" s="758"/>
      <c r="G116" s="693"/>
      <c r="H116" s="693"/>
      <c r="I116" s="693"/>
      <c r="J116" s="693"/>
      <c r="K116" s="693"/>
      <c r="L116" s="693"/>
      <c r="M116" s="693"/>
      <c r="N116" s="693"/>
      <c r="O116" s="693"/>
      <c r="P116" s="693"/>
      <c r="Q116" s="709"/>
      <c r="R116" s="693"/>
      <c r="S116" s="693"/>
    </row>
    <row r="117" spans="1:19" s="565" customFormat="1" ht="66.599999999999994" hidden="1" customHeight="1">
      <c r="A117" s="615" t="s">
        <v>898</v>
      </c>
      <c r="B117" s="616" t="s">
        <v>4</v>
      </c>
      <c r="C117" s="702">
        <v>35</v>
      </c>
      <c r="D117" s="691"/>
      <c r="E117" s="692"/>
      <c r="F117" s="758"/>
      <c r="G117" s="693"/>
      <c r="H117" s="693"/>
      <c r="I117" s="693"/>
      <c r="J117" s="693"/>
      <c r="K117" s="693"/>
      <c r="L117" s="693"/>
      <c r="M117" s="693"/>
      <c r="N117" s="693"/>
      <c r="O117" s="693"/>
      <c r="P117" s="693"/>
      <c r="Q117" s="693"/>
      <c r="R117" s="693">
        <v>35</v>
      </c>
      <c r="S117" s="693">
        <v>35</v>
      </c>
    </row>
    <row r="118" spans="1:19" s="614" customFormat="1" ht="67.95" hidden="1" customHeight="1">
      <c r="A118" s="611" t="s">
        <v>899</v>
      </c>
      <c r="B118" s="612"/>
      <c r="C118" s="761"/>
      <c r="D118" s="762"/>
      <c r="E118" s="763"/>
      <c r="F118" s="785"/>
      <c r="G118" s="764"/>
      <c r="H118" s="764"/>
      <c r="I118" s="764"/>
      <c r="J118" s="764"/>
      <c r="K118" s="764"/>
      <c r="L118" s="764"/>
      <c r="M118" s="764"/>
      <c r="N118" s="764"/>
      <c r="O118" s="764"/>
      <c r="P118" s="764"/>
      <c r="Q118" s="764"/>
      <c r="R118" s="764"/>
      <c r="S118" s="764"/>
    </row>
    <row r="119" spans="1:19" s="565" customFormat="1" ht="67.2" hidden="1" customHeight="1">
      <c r="A119" s="603" t="s">
        <v>902</v>
      </c>
      <c r="B119" s="604"/>
      <c r="C119" s="751"/>
      <c r="D119" s="605"/>
      <c r="E119" s="605"/>
      <c r="F119" s="759"/>
      <c r="G119" s="752"/>
      <c r="H119" s="752"/>
      <c r="I119" s="752"/>
      <c r="J119" s="752"/>
      <c r="K119" s="752"/>
      <c r="L119" s="752"/>
      <c r="M119" s="752"/>
      <c r="N119" s="753"/>
      <c r="O119" s="753"/>
      <c r="P119" s="753"/>
      <c r="Q119" s="753"/>
      <c r="R119" s="753"/>
      <c r="S119" s="753"/>
    </row>
    <row r="120" spans="1:19" s="565" customFormat="1" ht="27" hidden="1">
      <c r="A120" s="583" t="s">
        <v>877</v>
      </c>
      <c r="B120" s="584"/>
      <c r="C120" s="690"/>
      <c r="D120" s="691"/>
      <c r="E120" s="692"/>
      <c r="F120" s="758"/>
      <c r="G120" s="693"/>
      <c r="H120" s="693"/>
      <c r="I120" s="693"/>
      <c r="J120" s="693"/>
      <c r="K120" s="693"/>
      <c r="L120" s="693"/>
      <c r="M120" s="693"/>
      <c r="N120" s="693"/>
      <c r="O120" s="693"/>
      <c r="P120" s="693"/>
      <c r="Q120" s="709"/>
      <c r="R120" s="693"/>
      <c r="S120" s="693"/>
    </row>
    <row r="121" spans="1:19" s="565" customFormat="1" ht="27" hidden="1">
      <c r="A121" s="590" t="s">
        <v>516</v>
      </c>
      <c r="B121" s="594" t="s">
        <v>8</v>
      </c>
      <c r="C121" s="726" t="s">
        <v>813</v>
      </c>
      <c r="D121" s="691"/>
      <c r="E121" s="692"/>
      <c r="F121" s="786"/>
      <c r="G121" s="733"/>
      <c r="H121" s="733" t="s">
        <v>812</v>
      </c>
      <c r="I121" s="693"/>
      <c r="J121" s="693"/>
      <c r="K121" s="733" t="s">
        <v>812</v>
      </c>
      <c r="L121" s="693"/>
      <c r="M121" s="693"/>
      <c r="N121" s="693"/>
      <c r="O121" s="693"/>
      <c r="P121" s="733"/>
      <c r="Q121" s="693"/>
      <c r="R121" s="693">
        <v>500</v>
      </c>
      <c r="S121" s="693">
        <v>500</v>
      </c>
    </row>
    <row r="122" spans="1:19" s="565" customFormat="1" ht="27" hidden="1">
      <c r="A122" s="590" t="s">
        <v>517</v>
      </c>
      <c r="B122" s="594" t="s">
        <v>6</v>
      </c>
      <c r="C122" s="726" t="s">
        <v>815</v>
      </c>
      <c r="D122" s="691"/>
      <c r="E122" s="692"/>
      <c r="F122" s="786"/>
      <c r="G122" s="733"/>
      <c r="H122" s="733" t="s">
        <v>814</v>
      </c>
      <c r="I122" s="693"/>
      <c r="J122" s="693"/>
      <c r="K122" s="693" t="s">
        <v>814</v>
      </c>
      <c r="L122" s="693"/>
      <c r="M122" s="693"/>
      <c r="N122" s="693"/>
      <c r="O122" s="693"/>
      <c r="P122" s="733"/>
      <c r="Q122" s="693"/>
      <c r="R122" s="770">
        <v>500000</v>
      </c>
      <c r="S122" s="770">
        <v>500000</v>
      </c>
    </row>
    <row r="123" spans="1:19" s="565" customFormat="1" ht="27" hidden="1">
      <c r="A123" s="586" t="s">
        <v>519</v>
      </c>
      <c r="B123" s="591" t="s">
        <v>65</v>
      </c>
      <c r="C123" s="726">
        <v>50</v>
      </c>
      <c r="D123" s="691"/>
      <c r="E123" s="692"/>
      <c r="F123" s="758"/>
      <c r="G123" s="693"/>
      <c r="H123" s="693"/>
      <c r="I123" s="693"/>
      <c r="J123" s="693"/>
      <c r="K123" s="693"/>
      <c r="L123" s="693"/>
      <c r="M123" s="693"/>
      <c r="N123" s="693"/>
      <c r="O123" s="693"/>
      <c r="P123" s="693"/>
      <c r="Q123" s="693"/>
      <c r="R123" s="733" t="s">
        <v>777</v>
      </c>
      <c r="S123" s="733" t="s">
        <v>777</v>
      </c>
    </row>
    <row r="124" spans="1:19" s="565" customFormat="1" ht="27" hidden="1">
      <c r="A124" s="586" t="s">
        <v>520</v>
      </c>
      <c r="B124" s="591" t="s">
        <v>13</v>
      </c>
      <c r="C124" s="702"/>
      <c r="D124" s="691"/>
      <c r="E124" s="692"/>
      <c r="F124" s="758"/>
      <c r="G124" s="693"/>
      <c r="H124" s="693"/>
      <c r="I124" s="693"/>
      <c r="J124" s="693"/>
      <c r="K124" s="693"/>
      <c r="L124" s="693"/>
      <c r="M124" s="693"/>
      <c r="N124" s="693"/>
      <c r="O124" s="693"/>
      <c r="P124" s="693"/>
      <c r="Q124" s="693"/>
      <c r="R124" s="693"/>
      <c r="S124" s="693"/>
    </row>
    <row r="125" spans="1:19" s="565" customFormat="1" ht="27" hidden="1">
      <c r="A125" s="586" t="s">
        <v>521</v>
      </c>
      <c r="B125" s="591" t="s">
        <v>13</v>
      </c>
      <c r="C125" s="618">
        <v>50</v>
      </c>
      <c r="D125" s="585"/>
      <c r="E125" s="585"/>
      <c r="F125" s="758"/>
      <c r="G125" s="693"/>
      <c r="H125" s="693"/>
      <c r="I125" s="693"/>
      <c r="J125" s="693"/>
      <c r="K125" s="693"/>
      <c r="L125" s="693"/>
      <c r="M125" s="693"/>
      <c r="N125" s="693"/>
      <c r="O125" s="693"/>
      <c r="P125" s="693"/>
      <c r="Q125" s="693"/>
      <c r="R125" s="733" t="s">
        <v>777</v>
      </c>
      <c r="S125" s="733" t="s">
        <v>777</v>
      </c>
    </row>
    <row r="126" spans="1:19" s="565" customFormat="1" ht="46.95" hidden="1" customHeight="1">
      <c r="A126" s="586" t="s">
        <v>522</v>
      </c>
      <c r="B126" s="594" t="s">
        <v>6</v>
      </c>
      <c r="C126" s="726">
        <v>5000</v>
      </c>
      <c r="D126" s="691"/>
      <c r="E126" s="692"/>
      <c r="F126" s="758"/>
      <c r="G126" s="693"/>
      <c r="H126" s="693"/>
      <c r="I126" s="693"/>
      <c r="J126" s="693"/>
      <c r="K126" s="693"/>
      <c r="L126" s="693"/>
      <c r="M126" s="693"/>
      <c r="N126" s="693"/>
      <c r="O126" s="693"/>
      <c r="P126" s="693"/>
      <c r="Q126" s="733"/>
      <c r="R126" s="770">
        <v>5000</v>
      </c>
      <c r="S126" s="770">
        <v>5000</v>
      </c>
    </row>
    <row r="127" spans="1:19" s="565" customFormat="1" ht="27" hidden="1">
      <c r="A127" s="583" t="s">
        <v>878</v>
      </c>
      <c r="B127" s="584"/>
      <c r="C127" s="690"/>
      <c r="D127" s="691"/>
      <c r="E127" s="692"/>
      <c r="F127" s="758"/>
      <c r="G127" s="693"/>
      <c r="H127" s="693"/>
      <c r="I127" s="693"/>
      <c r="J127" s="693"/>
      <c r="K127" s="693"/>
      <c r="L127" s="693"/>
      <c r="M127" s="693"/>
      <c r="N127" s="693"/>
      <c r="O127" s="693"/>
      <c r="P127" s="693"/>
      <c r="Q127" s="709"/>
      <c r="R127" s="693"/>
      <c r="S127" s="693"/>
    </row>
    <row r="128" spans="1:19" s="565" customFormat="1" ht="27" hidden="1">
      <c r="A128" s="586" t="s">
        <v>911</v>
      </c>
      <c r="B128" s="591" t="s">
        <v>4</v>
      </c>
      <c r="C128" s="729" t="s">
        <v>817</v>
      </c>
      <c r="D128" s="691"/>
      <c r="E128" s="692"/>
      <c r="F128" s="786"/>
      <c r="G128" s="733"/>
      <c r="H128" s="733" t="s">
        <v>816</v>
      </c>
      <c r="I128" s="693"/>
      <c r="J128" s="693"/>
      <c r="K128" s="693">
        <v>93</v>
      </c>
      <c r="L128" s="693"/>
      <c r="M128" s="693"/>
      <c r="N128" s="693"/>
      <c r="O128" s="693"/>
      <c r="P128" s="771"/>
      <c r="Q128" s="733"/>
      <c r="R128" s="693">
        <v>80</v>
      </c>
      <c r="S128" s="693">
        <v>80</v>
      </c>
    </row>
    <row r="129" spans="1:19" s="614" customFormat="1" ht="67.95" hidden="1" customHeight="1">
      <c r="A129" s="611" t="s">
        <v>903</v>
      </c>
      <c r="B129" s="612"/>
      <c r="C129" s="761"/>
      <c r="D129" s="762"/>
      <c r="E129" s="763"/>
      <c r="F129" s="785"/>
      <c r="G129" s="764"/>
      <c r="H129" s="764"/>
      <c r="I129" s="764"/>
      <c r="J129" s="764"/>
      <c r="K129" s="764"/>
      <c r="L129" s="764"/>
      <c r="M129" s="764"/>
      <c r="N129" s="764"/>
      <c r="O129" s="764"/>
      <c r="P129" s="764"/>
      <c r="Q129" s="764"/>
      <c r="R129" s="764"/>
      <c r="S129" s="764"/>
    </row>
    <row r="130" spans="1:19" s="565" customFormat="1" ht="34.200000000000003" hidden="1" customHeight="1">
      <c r="A130" s="572" t="s">
        <v>904</v>
      </c>
      <c r="B130" s="573"/>
      <c r="C130" s="673"/>
      <c r="D130" s="674"/>
      <c r="E130" s="573"/>
      <c r="F130" s="774"/>
      <c r="G130" s="675"/>
      <c r="H130" s="675"/>
      <c r="I130" s="675"/>
      <c r="J130" s="675"/>
      <c r="K130" s="675"/>
      <c r="L130" s="675"/>
      <c r="M130" s="675"/>
      <c r="N130" s="676"/>
      <c r="O130" s="676"/>
      <c r="P130" s="676"/>
      <c r="Q130" s="676"/>
      <c r="R130" s="676"/>
      <c r="S130" s="676"/>
    </row>
    <row r="131" spans="1:19" s="565" customFormat="1" ht="67.2" hidden="1" customHeight="1">
      <c r="A131" s="575" t="s">
        <v>862</v>
      </c>
      <c r="B131" s="677"/>
      <c r="C131" s="678"/>
      <c r="D131" s="679"/>
      <c r="E131" s="576"/>
      <c r="F131" s="775"/>
      <c r="G131" s="680"/>
      <c r="H131" s="680"/>
      <c r="I131" s="680"/>
      <c r="J131" s="680"/>
      <c r="K131" s="680"/>
      <c r="L131" s="680"/>
      <c r="M131" s="680"/>
      <c r="N131" s="681"/>
      <c r="O131" s="681"/>
      <c r="P131" s="681"/>
      <c r="Q131" s="681"/>
      <c r="R131" s="681"/>
      <c r="S131" s="681"/>
    </row>
    <row r="132" spans="1:19" s="565" customFormat="1" ht="34.200000000000003" hidden="1" customHeight="1">
      <c r="A132" s="603" t="s">
        <v>905</v>
      </c>
      <c r="B132" s="604"/>
      <c r="C132" s="751"/>
      <c r="D132" s="605"/>
      <c r="E132" s="605"/>
      <c r="F132" s="759"/>
      <c r="G132" s="752"/>
      <c r="H132" s="752"/>
      <c r="I132" s="752"/>
      <c r="J132" s="752"/>
      <c r="K132" s="752"/>
      <c r="L132" s="752"/>
      <c r="M132" s="752"/>
      <c r="N132" s="753"/>
      <c r="O132" s="753"/>
      <c r="P132" s="753"/>
      <c r="Q132" s="753"/>
      <c r="R132" s="753"/>
      <c r="S132" s="753"/>
    </row>
    <row r="133" spans="1:19" s="565" customFormat="1" ht="27" hidden="1">
      <c r="A133" s="583" t="s">
        <v>877</v>
      </c>
      <c r="B133" s="584"/>
      <c r="C133" s="690"/>
      <c r="D133" s="691"/>
      <c r="E133" s="692"/>
      <c r="F133" s="758"/>
      <c r="G133" s="693"/>
      <c r="H133" s="693"/>
      <c r="I133" s="693"/>
      <c r="J133" s="693"/>
      <c r="K133" s="693"/>
      <c r="L133" s="693"/>
      <c r="M133" s="693"/>
      <c r="N133" s="693"/>
      <c r="O133" s="693"/>
      <c r="P133" s="693"/>
      <c r="Q133" s="709"/>
      <c r="R133" s="693"/>
      <c r="S133" s="693"/>
    </row>
    <row r="134" spans="1:19" s="565" customFormat="1" ht="49.2" hidden="1">
      <c r="A134" s="586" t="s">
        <v>532</v>
      </c>
      <c r="B134" s="584" t="s">
        <v>12</v>
      </c>
      <c r="C134" s="760" t="s">
        <v>957</v>
      </c>
      <c r="D134" s="691"/>
      <c r="E134" s="692"/>
      <c r="F134" s="758"/>
      <c r="G134" s="693"/>
      <c r="H134" s="693"/>
      <c r="I134" s="733" t="s">
        <v>826</v>
      </c>
      <c r="J134" s="693" t="s">
        <v>846</v>
      </c>
      <c r="K134" s="693" t="s">
        <v>994</v>
      </c>
      <c r="L134" s="733"/>
      <c r="M134" s="733" t="s">
        <v>995</v>
      </c>
      <c r="N134" s="733" t="s">
        <v>794</v>
      </c>
      <c r="O134" s="733" t="s">
        <v>1006</v>
      </c>
      <c r="P134" s="693"/>
      <c r="Q134" s="693"/>
      <c r="R134" s="693">
        <v>20</v>
      </c>
      <c r="S134" s="733" t="s">
        <v>996</v>
      </c>
    </row>
    <row r="135" spans="1:19" s="565" customFormat="1" ht="27" hidden="1">
      <c r="A135" s="583" t="s">
        <v>878</v>
      </c>
      <c r="B135" s="584"/>
      <c r="C135" s="690"/>
      <c r="D135" s="691"/>
      <c r="E135" s="692"/>
      <c r="F135" s="758"/>
      <c r="G135" s="693"/>
      <c r="H135" s="693"/>
      <c r="I135" s="693"/>
      <c r="J135" s="693"/>
      <c r="K135" s="693"/>
      <c r="L135" s="693"/>
      <c r="M135" s="693"/>
      <c r="N135" s="693"/>
      <c r="O135" s="693"/>
      <c r="P135" s="693"/>
      <c r="Q135" s="709"/>
      <c r="R135" s="693"/>
      <c r="S135" s="693"/>
    </row>
    <row r="136" spans="1:19" s="565" customFormat="1" ht="43.95" hidden="1" customHeight="1">
      <c r="A136" s="586" t="s">
        <v>906</v>
      </c>
      <c r="B136" s="584" t="s">
        <v>4</v>
      </c>
      <c r="C136" s="690">
        <v>10</v>
      </c>
      <c r="D136" s="691"/>
      <c r="E136" s="692"/>
      <c r="F136" s="758"/>
      <c r="G136" s="693"/>
      <c r="H136" s="693"/>
      <c r="I136" s="693"/>
      <c r="J136" s="693"/>
      <c r="K136" s="693"/>
      <c r="L136" s="693"/>
      <c r="M136" s="693"/>
      <c r="N136" s="693"/>
      <c r="O136" s="693"/>
      <c r="P136" s="693"/>
      <c r="Q136" s="733"/>
      <c r="R136" s="693">
        <v>10</v>
      </c>
      <c r="S136" s="693">
        <v>10</v>
      </c>
    </row>
    <row r="137" spans="1:19" s="565" customFormat="1" ht="49.2" hidden="1">
      <c r="A137" s="586" t="s">
        <v>907</v>
      </c>
      <c r="B137" s="584" t="s">
        <v>4</v>
      </c>
      <c r="C137" s="690">
        <v>75</v>
      </c>
      <c r="D137" s="691"/>
      <c r="E137" s="692"/>
      <c r="F137" s="758"/>
      <c r="G137" s="693"/>
      <c r="H137" s="693"/>
      <c r="I137" s="693"/>
      <c r="J137" s="693"/>
      <c r="K137" s="693"/>
      <c r="L137" s="693"/>
      <c r="M137" s="693"/>
      <c r="N137" s="693"/>
      <c r="O137" s="693"/>
      <c r="P137" s="771"/>
      <c r="Q137" s="693"/>
      <c r="R137" s="733" t="s">
        <v>795</v>
      </c>
      <c r="S137" s="733" t="s">
        <v>795</v>
      </c>
    </row>
    <row r="138" spans="1:19" s="565" customFormat="1" ht="27" hidden="1">
      <c r="A138" s="586" t="s">
        <v>923</v>
      </c>
      <c r="B138" s="584" t="s">
        <v>4</v>
      </c>
      <c r="C138" s="690">
        <v>80</v>
      </c>
      <c r="D138" s="691"/>
      <c r="E138" s="692"/>
      <c r="F138" s="758"/>
      <c r="G138" s="693"/>
      <c r="H138" s="693"/>
      <c r="I138" s="733" t="s">
        <v>924</v>
      </c>
      <c r="J138" s="693"/>
      <c r="K138" s="693"/>
      <c r="L138" s="693"/>
      <c r="M138" s="693"/>
      <c r="N138" s="693"/>
      <c r="O138" s="693"/>
      <c r="P138" s="771"/>
      <c r="Q138" s="693"/>
      <c r="R138" s="733" t="s">
        <v>794</v>
      </c>
      <c r="S138" s="733" t="s">
        <v>794</v>
      </c>
    </row>
    <row r="139" spans="1:19" s="614" customFormat="1" ht="67.95" hidden="1" customHeight="1">
      <c r="A139" s="611" t="s">
        <v>908</v>
      </c>
      <c r="B139" s="612"/>
      <c r="C139" s="761"/>
      <c r="D139" s="762"/>
      <c r="E139" s="763"/>
      <c r="F139" s="785"/>
      <c r="G139" s="764"/>
      <c r="H139" s="764"/>
      <c r="I139" s="764"/>
      <c r="J139" s="764"/>
      <c r="K139" s="764"/>
      <c r="L139" s="764"/>
      <c r="M139" s="764"/>
      <c r="N139" s="764"/>
      <c r="O139" s="764"/>
      <c r="P139" s="764"/>
      <c r="Q139" s="764"/>
      <c r="R139" s="764"/>
      <c r="S139" s="764"/>
    </row>
    <row r="140" spans="1:19" s="565" customFormat="1" ht="27" hidden="1">
      <c r="A140" s="583" t="s">
        <v>877</v>
      </c>
      <c r="B140" s="584"/>
      <c r="C140" s="690"/>
      <c r="D140" s="691"/>
      <c r="E140" s="692"/>
      <c r="F140" s="758"/>
      <c r="G140" s="693"/>
      <c r="H140" s="693"/>
      <c r="I140" s="693"/>
      <c r="J140" s="693"/>
      <c r="K140" s="693"/>
      <c r="L140" s="693"/>
      <c r="M140" s="693"/>
      <c r="N140" s="693"/>
      <c r="O140" s="693"/>
      <c r="P140" s="693"/>
      <c r="Q140" s="709"/>
      <c r="R140" s="693"/>
      <c r="S140" s="693"/>
    </row>
    <row r="141" spans="1:19" s="565" customFormat="1" ht="49.2" hidden="1">
      <c r="A141" s="586" t="s">
        <v>909</v>
      </c>
      <c r="B141" s="620" t="s">
        <v>28</v>
      </c>
      <c r="C141" s="640" t="s">
        <v>959</v>
      </c>
      <c r="D141" s="691"/>
      <c r="E141" s="692"/>
      <c r="F141" s="758"/>
      <c r="G141" s="693"/>
      <c r="H141" s="693"/>
      <c r="I141" s="733" t="s">
        <v>825</v>
      </c>
      <c r="J141" s="693" t="s">
        <v>847</v>
      </c>
      <c r="K141" s="693" t="s">
        <v>997</v>
      </c>
      <c r="L141" s="733"/>
      <c r="M141" s="733" t="s">
        <v>998</v>
      </c>
      <c r="N141" s="733" t="s">
        <v>371</v>
      </c>
      <c r="O141" s="733" t="s">
        <v>1007</v>
      </c>
      <c r="P141" s="693"/>
      <c r="Q141" s="693"/>
      <c r="R141" s="693">
        <v>30</v>
      </c>
      <c r="S141" s="733" t="s">
        <v>356</v>
      </c>
    </row>
  </sheetData>
  <mergeCells count="3">
    <mergeCell ref="A1:R1"/>
    <mergeCell ref="A2:A3"/>
    <mergeCell ref="B2:C2"/>
  </mergeCells>
  <printOptions horizontalCentered="1"/>
  <pageMargins left="0.19685039370078741" right="0.19685039370078741" top="0.35433070866141736" bottom="0.74803149606299213" header="0.31496062992125984" footer="0.31496062992125984"/>
  <pageSetup paperSize="9" scale="65"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540FC-7741-412A-80D5-BF4BFE90FD44}">
  <sheetPr>
    <tabColor theme="9" tint="-0.249977111117893"/>
    <pageSetUpPr fitToPage="1"/>
  </sheetPr>
  <dimension ref="A1:AR141"/>
  <sheetViews>
    <sheetView showGridLines="0" zoomScale="80" zoomScaleNormal="80" workbookViewId="0">
      <pane xSplit="1" ySplit="3" topLeftCell="B4" activePane="bottomRight" state="frozen"/>
      <selection activeCell="K137" sqref="K137"/>
      <selection pane="topRight" activeCell="K137" sqref="K137"/>
      <selection pane="bottomLeft" activeCell="K137" sqref="K137"/>
      <selection pane="bottomRight" activeCell="K137" sqref="K137"/>
    </sheetView>
  </sheetViews>
  <sheetFormatPr defaultColWidth="9.109375" defaultRowHeight="33"/>
  <cols>
    <col min="1" max="1" width="53.44140625" style="621" customWidth="1"/>
    <col min="2" max="2" width="13.33203125" style="622" customWidth="1"/>
    <col min="3" max="3" width="20.109375" style="623" customWidth="1"/>
    <col min="4" max="4" width="9.33203125" style="624" hidden="1" customWidth="1"/>
    <col min="5" max="5" width="10.6640625" style="624" hidden="1" customWidth="1"/>
    <col min="6" max="6" width="14.44140625" style="624" hidden="1" customWidth="1"/>
    <col min="7" max="7" width="14.44140625" style="624" customWidth="1"/>
    <col min="8" max="8" width="14.21875" style="624" hidden="1" customWidth="1"/>
    <col min="9" max="9" width="14" style="624" hidden="1" customWidth="1"/>
    <col min="10" max="10" width="15.33203125" style="624" hidden="1" customWidth="1"/>
    <col min="11" max="11" width="16.6640625" style="624" customWidth="1"/>
    <col min="12" max="12" width="18.21875" style="624" hidden="1" customWidth="1"/>
    <col min="13" max="13" width="15.109375" style="624" hidden="1" customWidth="1"/>
    <col min="14" max="14" width="13.33203125" style="563" hidden="1" customWidth="1"/>
    <col min="15" max="15" width="15.44140625" style="563" customWidth="1"/>
    <col min="16" max="17" width="9.44140625" style="563" hidden="1" customWidth="1"/>
    <col min="18" max="18" width="13.33203125" style="563" hidden="1" customWidth="1"/>
    <col min="19" max="19" width="15.33203125" style="563" customWidth="1"/>
    <col min="20" max="16384" width="9.109375" style="563"/>
  </cols>
  <sheetData>
    <row r="1" spans="1:44" ht="30" customHeight="1">
      <c r="A1" s="841" t="s">
        <v>963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AR1" s="564" t="s">
        <v>928</v>
      </c>
    </row>
    <row r="2" spans="1:44" s="565" customFormat="1" ht="24.6">
      <c r="A2" s="838" t="s">
        <v>0</v>
      </c>
      <c r="B2" s="839" t="s">
        <v>772</v>
      </c>
      <c r="C2" s="849"/>
      <c r="D2" s="658" t="s">
        <v>761</v>
      </c>
      <c r="E2" s="658" t="s">
        <v>760</v>
      </c>
      <c r="F2" s="658" t="s">
        <v>762</v>
      </c>
      <c r="G2" s="659" t="s">
        <v>92</v>
      </c>
      <c r="H2" s="658" t="s">
        <v>763</v>
      </c>
      <c r="I2" s="658" t="s">
        <v>764</v>
      </c>
      <c r="J2" s="658" t="s">
        <v>765</v>
      </c>
      <c r="K2" s="659" t="s">
        <v>93</v>
      </c>
      <c r="L2" s="658" t="s">
        <v>766</v>
      </c>
      <c r="M2" s="658" t="s">
        <v>767</v>
      </c>
      <c r="N2" s="660" t="s">
        <v>768</v>
      </c>
      <c r="O2" s="659" t="s">
        <v>94</v>
      </c>
      <c r="P2" s="660" t="s">
        <v>769</v>
      </c>
      <c r="Q2" s="660" t="s">
        <v>770</v>
      </c>
      <c r="R2" s="660" t="s">
        <v>771</v>
      </c>
      <c r="S2" s="661" t="s">
        <v>95</v>
      </c>
      <c r="AR2" s="564" t="s">
        <v>929</v>
      </c>
    </row>
    <row r="3" spans="1:44" s="565" customFormat="1" ht="49.2">
      <c r="A3" s="838"/>
      <c r="B3" s="790" t="s">
        <v>2</v>
      </c>
      <c r="C3" s="662" t="s">
        <v>759</v>
      </c>
      <c r="D3" s="663" t="s">
        <v>446</v>
      </c>
      <c r="E3" s="664" t="s">
        <v>446</v>
      </c>
      <c r="F3" s="772" t="s">
        <v>446</v>
      </c>
      <c r="G3" s="654" t="s">
        <v>446</v>
      </c>
      <c r="H3" s="654" t="s">
        <v>446</v>
      </c>
      <c r="I3" s="654" t="s">
        <v>446</v>
      </c>
      <c r="J3" s="654" t="s">
        <v>446</v>
      </c>
      <c r="K3" s="654" t="s">
        <v>446</v>
      </c>
      <c r="L3" s="654" t="s">
        <v>446</v>
      </c>
      <c r="M3" s="654" t="s">
        <v>446</v>
      </c>
      <c r="N3" s="626" t="s">
        <v>446</v>
      </c>
      <c r="O3" s="626" t="s">
        <v>446</v>
      </c>
      <c r="P3" s="626" t="s">
        <v>446</v>
      </c>
      <c r="Q3" s="626" t="s">
        <v>446</v>
      </c>
      <c r="R3" s="626" t="s">
        <v>446</v>
      </c>
      <c r="S3" s="626" t="s">
        <v>446</v>
      </c>
    </row>
    <row r="4" spans="1:44" s="565" customFormat="1" ht="49.2" hidden="1">
      <c r="A4" s="567" t="s">
        <v>339</v>
      </c>
      <c r="B4" s="568"/>
      <c r="C4" s="665"/>
      <c r="D4" s="666"/>
      <c r="E4" s="667"/>
      <c r="F4" s="667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</row>
    <row r="5" spans="1:44" s="565" customFormat="1" ht="25.2" hidden="1" customHeight="1">
      <c r="A5" s="569" t="s">
        <v>861</v>
      </c>
      <c r="B5" s="570"/>
      <c r="C5" s="669"/>
      <c r="D5" s="670"/>
      <c r="E5" s="570"/>
      <c r="F5" s="773"/>
      <c r="G5" s="671"/>
      <c r="H5" s="671"/>
      <c r="I5" s="671"/>
      <c r="J5" s="671"/>
      <c r="K5" s="671"/>
      <c r="L5" s="671"/>
      <c r="M5" s="671"/>
      <c r="N5" s="672"/>
      <c r="O5" s="672"/>
      <c r="P5" s="672"/>
      <c r="Q5" s="672"/>
      <c r="R5" s="672"/>
      <c r="S5" s="672"/>
    </row>
    <row r="6" spans="1:44" s="565" customFormat="1" ht="28.95" hidden="1" customHeight="1">
      <c r="A6" s="572" t="s">
        <v>860</v>
      </c>
      <c r="B6" s="573"/>
      <c r="C6" s="673"/>
      <c r="D6" s="674"/>
      <c r="E6" s="573"/>
      <c r="F6" s="774"/>
      <c r="G6" s="675"/>
      <c r="H6" s="675"/>
      <c r="I6" s="675"/>
      <c r="J6" s="675"/>
      <c r="K6" s="675"/>
      <c r="L6" s="675"/>
      <c r="M6" s="675"/>
      <c r="N6" s="676"/>
      <c r="O6" s="676"/>
      <c r="P6" s="676"/>
      <c r="Q6" s="676"/>
      <c r="R6" s="676"/>
      <c r="S6" s="676"/>
    </row>
    <row r="7" spans="1:44" s="565" customFormat="1" ht="67.2" hidden="1" customHeight="1">
      <c r="A7" s="575" t="s">
        <v>964</v>
      </c>
      <c r="B7" s="677"/>
      <c r="C7" s="678"/>
      <c r="D7" s="679"/>
      <c r="E7" s="576"/>
      <c r="F7" s="775"/>
      <c r="G7" s="680"/>
      <c r="H7" s="680"/>
      <c r="I7" s="680"/>
      <c r="J7" s="680"/>
      <c r="K7" s="680"/>
      <c r="L7" s="680"/>
      <c r="M7" s="680"/>
      <c r="N7" s="681"/>
      <c r="O7" s="681"/>
      <c r="P7" s="681"/>
      <c r="Q7" s="681"/>
      <c r="R7" s="681"/>
      <c r="S7" s="681"/>
    </row>
    <row r="8" spans="1:44" s="565" customFormat="1" ht="46.2" hidden="1" customHeight="1">
      <c r="A8" s="578" t="s">
        <v>886</v>
      </c>
      <c r="B8" s="579"/>
      <c r="C8" s="682"/>
      <c r="D8" s="683"/>
      <c r="E8" s="580"/>
      <c r="F8" s="776"/>
      <c r="G8" s="684"/>
      <c r="H8" s="684"/>
      <c r="I8" s="684"/>
      <c r="J8" s="684"/>
      <c r="K8" s="684"/>
      <c r="L8" s="684"/>
      <c r="M8" s="684"/>
      <c r="N8" s="685"/>
      <c r="O8" s="685"/>
      <c r="P8" s="685"/>
      <c r="Q8" s="685"/>
      <c r="R8" s="685"/>
      <c r="S8" s="685"/>
    </row>
    <row r="9" spans="1:44" s="565" customFormat="1" ht="30.6" hidden="1" customHeight="1">
      <c r="A9" s="581" t="s">
        <v>887</v>
      </c>
      <c r="B9" s="582"/>
      <c r="C9" s="686"/>
      <c r="D9" s="687"/>
      <c r="E9" s="688"/>
      <c r="F9" s="687"/>
      <c r="G9" s="701"/>
      <c r="H9" s="701"/>
      <c r="I9" s="701"/>
      <c r="J9" s="701"/>
      <c r="K9" s="701"/>
      <c r="L9" s="701"/>
      <c r="M9" s="701"/>
      <c r="N9" s="689"/>
      <c r="O9" s="689"/>
      <c r="P9" s="689"/>
      <c r="Q9" s="689"/>
      <c r="R9" s="689"/>
      <c r="S9" s="689"/>
    </row>
    <row r="10" spans="1:44" s="565" customFormat="1" ht="27" hidden="1">
      <c r="A10" s="583" t="s">
        <v>877</v>
      </c>
      <c r="B10" s="584"/>
      <c r="C10" s="690"/>
      <c r="D10" s="691"/>
      <c r="E10" s="692"/>
      <c r="F10" s="758"/>
      <c r="G10" s="693"/>
      <c r="H10" s="693"/>
      <c r="I10" s="693"/>
      <c r="J10" s="693"/>
      <c r="K10" s="693"/>
      <c r="L10" s="693"/>
      <c r="M10" s="693"/>
      <c r="N10" s="693"/>
      <c r="O10" s="693"/>
      <c r="P10" s="693"/>
      <c r="Q10" s="709"/>
      <c r="R10" s="693"/>
      <c r="S10" s="693"/>
    </row>
    <row r="11" spans="1:44" s="565" customFormat="1" ht="49.2" hidden="1">
      <c r="A11" s="586" t="s">
        <v>773</v>
      </c>
      <c r="B11" s="585" t="s">
        <v>3</v>
      </c>
      <c r="C11" s="694" t="s">
        <v>934</v>
      </c>
      <c r="D11" s="695" t="s">
        <v>452</v>
      </c>
      <c r="E11" s="696"/>
      <c r="F11" s="777" t="s">
        <v>448</v>
      </c>
      <c r="G11" s="733" t="s">
        <v>818</v>
      </c>
      <c r="H11" s="733" t="s">
        <v>804</v>
      </c>
      <c r="I11" s="693"/>
      <c r="J11" s="693">
        <v>4</v>
      </c>
      <c r="K11" s="693" t="s">
        <v>965</v>
      </c>
      <c r="L11" s="693"/>
      <c r="M11" s="733" t="s">
        <v>804</v>
      </c>
      <c r="N11" s="693" t="s">
        <v>966</v>
      </c>
      <c r="O11" s="693" t="s">
        <v>999</v>
      </c>
      <c r="P11" s="693"/>
      <c r="Q11" s="693"/>
      <c r="R11" s="693">
        <v>10</v>
      </c>
      <c r="S11" s="693">
        <v>10</v>
      </c>
    </row>
    <row r="12" spans="1:44" s="565" customFormat="1" ht="73.8" hidden="1">
      <c r="A12" s="586" t="s">
        <v>774</v>
      </c>
      <c r="B12" s="585" t="s">
        <v>3</v>
      </c>
      <c r="C12" s="697" t="s">
        <v>935</v>
      </c>
      <c r="D12" s="698" t="s">
        <v>796</v>
      </c>
      <c r="E12" s="698" t="s">
        <v>727</v>
      </c>
      <c r="F12" s="777" t="s">
        <v>797</v>
      </c>
      <c r="G12" s="693" t="s">
        <v>967</v>
      </c>
      <c r="H12" s="733" t="s">
        <v>727</v>
      </c>
      <c r="I12" s="733" t="s">
        <v>851</v>
      </c>
      <c r="J12" s="693" t="s">
        <v>852</v>
      </c>
      <c r="K12" s="693" t="s">
        <v>968</v>
      </c>
      <c r="L12" s="733" t="s">
        <v>804</v>
      </c>
      <c r="M12" s="733" t="s">
        <v>448</v>
      </c>
      <c r="N12" s="693">
        <v>9</v>
      </c>
      <c r="O12" s="693" t="s">
        <v>1000</v>
      </c>
      <c r="P12" s="693"/>
      <c r="Q12" s="693"/>
      <c r="R12" s="693">
        <v>9</v>
      </c>
      <c r="S12" s="693">
        <v>9</v>
      </c>
    </row>
    <row r="13" spans="1:44" s="565" customFormat="1" ht="27" hidden="1">
      <c r="A13" s="583" t="s">
        <v>878</v>
      </c>
      <c r="B13" s="584"/>
      <c r="C13" s="690"/>
      <c r="D13" s="691"/>
      <c r="E13" s="692"/>
      <c r="F13" s="758"/>
      <c r="G13" s="693"/>
      <c r="H13" s="693"/>
      <c r="I13" s="693"/>
      <c r="J13" s="693"/>
      <c r="K13" s="693"/>
      <c r="L13" s="693"/>
      <c r="M13" s="693"/>
      <c r="N13" s="693"/>
      <c r="O13" s="693"/>
      <c r="P13" s="693"/>
      <c r="Q13" s="709"/>
      <c r="R13" s="693"/>
      <c r="S13" s="693"/>
    </row>
    <row r="14" spans="1:44" s="565" customFormat="1" ht="49.2" hidden="1">
      <c r="A14" s="586" t="s">
        <v>775</v>
      </c>
      <c r="B14" s="585" t="s">
        <v>4</v>
      </c>
      <c r="C14" s="694">
        <v>80</v>
      </c>
      <c r="D14" s="695"/>
      <c r="E14" s="696"/>
      <c r="F14" s="777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>
        <v>80</v>
      </c>
      <c r="S14" s="693">
        <v>80</v>
      </c>
    </row>
    <row r="15" spans="1:44" s="565" customFormat="1" ht="57" hidden="1" customHeight="1">
      <c r="A15" s="586" t="s">
        <v>776</v>
      </c>
      <c r="B15" s="585" t="s">
        <v>4</v>
      </c>
      <c r="C15" s="694">
        <v>80</v>
      </c>
      <c r="D15" s="695"/>
      <c r="E15" s="696"/>
      <c r="F15" s="777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>
        <v>80</v>
      </c>
      <c r="S15" s="693">
        <v>80</v>
      </c>
    </row>
    <row r="16" spans="1:44" s="565" customFormat="1" ht="67.2" hidden="1" customHeight="1">
      <c r="A16" s="575" t="s">
        <v>862</v>
      </c>
      <c r="B16" s="576"/>
      <c r="C16" s="678"/>
      <c r="D16" s="679"/>
      <c r="E16" s="576"/>
      <c r="F16" s="775"/>
      <c r="G16" s="680"/>
      <c r="H16" s="680"/>
      <c r="I16" s="680"/>
      <c r="J16" s="680"/>
      <c r="K16" s="680"/>
      <c r="L16" s="680"/>
      <c r="M16" s="680"/>
      <c r="N16" s="681"/>
      <c r="O16" s="681"/>
      <c r="P16" s="681"/>
      <c r="Q16" s="681"/>
      <c r="R16" s="681"/>
      <c r="S16" s="681"/>
    </row>
    <row r="17" spans="1:19" s="565" customFormat="1" ht="46.2" hidden="1" customHeight="1">
      <c r="A17" s="578" t="s">
        <v>912</v>
      </c>
      <c r="B17" s="579"/>
      <c r="C17" s="682"/>
      <c r="D17" s="683"/>
      <c r="E17" s="580"/>
      <c r="F17" s="776"/>
      <c r="G17" s="684"/>
      <c r="H17" s="684"/>
      <c r="I17" s="684"/>
      <c r="J17" s="684"/>
      <c r="K17" s="684"/>
      <c r="L17" s="684"/>
      <c r="M17" s="684"/>
      <c r="N17" s="685"/>
      <c r="O17" s="685"/>
      <c r="P17" s="685"/>
      <c r="Q17" s="685"/>
      <c r="R17" s="685"/>
      <c r="S17" s="685"/>
    </row>
    <row r="18" spans="1:19" s="565" customFormat="1" ht="46.2" hidden="1" customHeight="1">
      <c r="A18" s="581" t="s">
        <v>920</v>
      </c>
      <c r="B18" s="582"/>
      <c r="C18" s="686"/>
      <c r="D18" s="687"/>
      <c r="E18" s="688"/>
      <c r="F18" s="687"/>
      <c r="G18" s="701"/>
      <c r="H18" s="701"/>
      <c r="I18" s="701"/>
      <c r="J18" s="701"/>
      <c r="K18" s="701"/>
      <c r="L18" s="701"/>
      <c r="M18" s="701"/>
      <c r="N18" s="689"/>
      <c r="O18" s="689"/>
      <c r="P18" s="689"/>
      <c r="Q18" s="689"/>
      <c r="R18" s="689"/>
      <c r="S18" s="689"/>
    </row>
    <row r="19" spans="1:19" s="565" customFormat="1" ht="27" hidden="1">
      <c r="A19" s="583" t="s">
        <v>877</v>
      </c>
      <c r="B19" s="584"/>
      <c r="C19" s="690"/>
      <c r="D19" s="691"/>
      <c r="E19" s="692"/>
      <c r="F19" s="758"/>
      <c r="G19" s="693"/>
      <c r="H19" s="693"/>
      <c r="I19" s="693"/>
      <c r="J19" s="693"/>
      <c r="K19" s="693"/>
      <c r="L19" s="693"/>
      <c r="M19" s="693"/>
      <c r="N19" s="693"/>
      <c r="O19" s="693"/>
      <c r="P19" s="693"/>
      <c r="Q19" s="709"/>
      <c r="R19" s="693"/>
      <c r="S19" s="693"/>
    </row>
    <row r="20" spans="1:19" s="592" customFormat="1" ht="69" hidden="1" customHeight="1">
      <c r="A20" s="590" t="s">
        <v>778</v>
      </c>
      <c r="B20" s="594" t="s">
        <v>12</v>
      </c>
      <c r="C20" s="702" t="s">
        <v>931</v>
      </c>
      <c r="D20" s="703"/>
      <c r="E20" s="704"/>
      <c r="F20" s="704"/>
      <c r="G20" s="705"/>
      <c r="H20" s="705">
        <v>3</v>
      </c>
      <c r="I20" s="705" t="s">
        <v>835</v>
      </c>
      <c r="J20" s="705"/>
      <c r="K20" s="705" t="s">
        <v>969</v>
      </c>
      <c r="L20" s="705">
        <v>4</v>
      </c>
      <c r="M20" s="705" t="s">
        <v>930</v>
      </c>
      <c r="N20" s="705"/>
      <c r="O20" s="705" t="s">
        <v>970</v>
      </c>
      <c r="P20" s="705">
        <v>5</v>
      </c>
      <c r="Q20" s="705">
        <v>5</v>
      </c>
      <c r="R20" s="705"/>
      <c r="S20" s="705">
        <v>10</v>
      </c>
    </row>
    <row r="21" spans="1:19" s="592" customFormat="1" ht="53.4" hidden="1" customHeight="1">
      <c r="A21" s="590" t="s">
        <v>779</v>
      </c>
      <c r="B21" s="594" t="s">
        <v>8</v>
      </c>
      <c r="C21" s="702">
        <v>39</v>
      </c>
      <c r="D21" s="703"/>
      <c r="E21" s="704"/>
      <c r="F21" s="704"/>
      <c r="G21" s="705"/>
      <c r="H21" s="705"/>
      <c r="I21" s="705"/>
      <c r="J21" s="705"/>
      <c r="K21" s="705"/>
      <c r="L21" s="705"/>
      <c r="M21" s="705"/>
      <c r="N21" s="705"/>
      <c r="O21" s="705"/>
      <c r="P21" s="705"/>
      <c r="Q21" s="705"/>
      <c r="R21" s="705">
        <v>39</v>
      </c>
      <c r="S21" s="705">
        <v>39</v>
      </c>
    </row>
    <row r="22" spans="1:19" s="592" customFormat="1" ht="49.2" hidden="1">
      <c r="A22" s="590" t="s">
        <v>465</v>
      </c>
      <c r="B22" s="594" t="s">
        <v>12</v>
      </c>
      <c r="C22" s="702" t="s">
        <v>940</v>
      </c>
      <c r="D22" s="706"/>
      <c r="E22" s="707"/>
      <c r="F22" s="708"/>
      <c r="G22" s="709"/>
      <c r="H22" s="709" t="s">
        <v>807</v>
      </c>
      <c r="I22" s="709"/>
      <c r="J22" s="787" t="s">
        <v>777</v>
      </c>
      <c r="K22" s="787" t="s">
        <v>971</v>
      </c>
      <c r="L22" s="787"/>
      <c r="M22" s="787"/>
      <c r="N22" s="709" t="s">
        <v>620</v>
      </c>
      <c r="O22" s="709" t="s">
        <v>939</v>
      </c>
      <c r="P22" s="705"/>
      <c r="Q22" s="709"/>
      <c r="R22" s="705">
        <v>200</v>
      </c>
      <c r="S22" s="709" t="s">
        <v>620</v>
      </c>
    </row>
    <row r="23" spans="1:19" s="592" customFormat="1" ht="49.2" hidden="1">
      <c r="A23" s="590" t="s">
        <v>467</v>
      </c>
      <c r="B23" s="591" t="s">
        <v>7</v>
      </c>
      <c r="C23" s="702" t="s">
        <v>944</v>
      </c>
      <c r="D23" s="710"/>
      <c r="E23" s="711"/>
      <c r="F23" s="704"/>
      <c r="G23" s="705"/>
      <c r="H23" s="705"/>
      <c r="I23" s="709" t="s">
        <v>688</v>
      </c>
      <c r="J23" s="705">
        <v>14</v>
      </c>
      <c r="K23" s="705" t="s">
        <v>704</v>
      </c>
      <c r="L23" s="709"/>
      <c r="M23" s="709"/>
      <c r="N23" s="709" t="s">
        <v>972</v>
      </c>
      <c r="O23" s="709" t="s">
        <v>943</v>
      </c>
      <c r="P23" s="709"/>
      <c r="Q23" s="709"/>
      <c r="R23" s="705"/>
      <c r="S23" s="709"/>
    </row>
    <row r="24" spans="1:19" s="592" customFormat="1" ht="27" hidden="1">
      <c r="A24" s="712" t="s">
        <v>878</v>
      </c>
      <c r="B24" s="584"/>
      <c r="C24" s="690"/>
      <c r="D24" s="710"/>
      <c r="E24" s="711"/>
      <c r="F24" s="704"/>
      <c r="G24" s="705"/>
      <c r="H24" s="705"/>
      <c r="I24" s="705"/>
      <c r="J24" s="705"/>
      <c r="K24" s="705"/>
      <c r="L24" s="705"/>
      <c r="M24" s="705"/>
      <c r="N24" s="705"/>
      <c r="O24" s="705"/>
      <c r="P24" s="705"/>
      <c r="Q24" s="709"/>
      <c r="R24" s="705"/>
      <c r="S24" s="705"/>
    </row>
    <row r="25" spans="1:19" s="592" customFormat="1" ht="27" hidden="1">
      <c r="A25" s="590" t="s">
        <v>780</v>
      </c>
      <c r="B25" s="591" t="s">
        <v>4</v>
      </c>
      <c r="C25" s="702">
        <v>60</v>
      </c>
      <c r="D25" s="710"/>
      <c r="E25" s="711"/>
      <c r="F25" s="704"/>
      <c r="G25" s="705"/>
      <c r="H25" s="705"/>
      <c r="I25" s="705"/>
      <c r="J25" s="705"/>
      <c r="K25" s="705"/>
      <c r="L25" s="705"/>
      <c r="M25" s="705"/>
      <c r="N25" s="705"/>
      <c r="O25" s="705"/>
      <c r="P25" s="705"/>
      <c r="Q25" s="709"/>
      <c r="R25" s="705">
        <v>60</v>
      </c>
      <c r="S25" s="705">
        <v>60</v>
      </c>
    </row>
    <row r="26" spans="1:19" s="592" customFormat="1" ht="49.2" hidden="1">
      <c r="A26" s="590" t="s">
        <v>910</v>
      </c>
      <c r="B26" s="591" t="s">
        <v>4</v>
      </c>
      <c r="C26" s="702">
        <v>80</v>
      </c>
      <c r="D26" s="703"/>
      <c r="E26" s="704"/>
      <c r="F26" s="704"/>
      <c r="G26" s="705"/>
      <c r="H26" s="705"/>
      <c r="I26" s="709"/>
      <c r="J26" s="705"/>
      <c r="K26" s="705"/>
      <c r="L26" s="709"/>
      <c r="M26" s="709"/>
      <c r="N26" s="709"/>
      <c r="O26" s="709"/>
      <c r="P26" s="709"/>
      <c r="Q26" s="709"/>
      <c r="R26" s="705">
        <v>80</v>
      </c>
      <c r="S26" s="709" t="s">
        <v>794</v>
      </c>
    </row>
    <row r="27" spans="1:19" s="592" customFormat="1" ht="46.2" hidden="1" customHeight="1">
      <c r="A27" s="713" t="s">
        <v>882</v>
      </c>
      <c r="B27" s="714"/>
      <c r="C27" s="715"/>
      <c r="D27" s="716"/>
      <c r="E27" s="717"/>
      <c r="F27" s="716"/>
      <c r="G27" s="725"/>
      <c r="H27" s="725"/>
      <c r="I27" s="725"/>
      <c r="J27" s="725"/>
      <c r="K27" s="725"/>
      <c r="L27" s="725"/>
      <c r="M27" s="725"/>
      <c r="N27" s="718"/>
      <c r="O27" s="718"/>
      <c r="P27" s="718"/>
      <c r="Q27" s="718"/>
      <c r="R27" s="718"/>
      <c r="S27" s="718"/>
    </row>
    <row r="28" spans="1:19" s="592" customFormat="1" ht="27" hidden="1">
      <c r="A28" s="712" t="s">
        <v>877</v>
      </c>
      <c r="B28" s="584"/>
      <c r="C28" s="690"/>
      <c r="D28" s="710"/>
      <c r="E28" s="711"/>
      <c r="F28" s="704"/>
      <c r="G28" s="705"/>
      <c r="H28" s="705"/>
      <c r="I28" s="705"/>
      <c r="J28" s="705"/>
      <c r="K28" s="705"/>
      <c r="L28" s="705"/>
      <c r="M28" s="705"/>
      <c r="N28" s="705"/>
      <c r="O28" s="705"/>
      <c r="P28" s="705"/>
      <c r="Q28" s="709"/>
      <c r="R28" s="705"/>
      <c r="S28" s="705"/>
    </row>
    <row r="29" spans="1:19" s="592" customFormat="1" ht="69" hidden="1" customHeight="1">
      <c r="A29" s="590" t="s">
        <v>778</v>
      </c>
      <c r="B29" s="594" t="s">
        <v>12</v>
      </c>
      <c r="C29" s="702" t="s">
        <v>962</v>
      </c>
      <c r="D29" s="703"/>
      <c r="E29" s="704"/>
      <c r="F29" s="704"/>
      <c r="G29" s="705"/>
      <c r="H29" s="705" t="s">
        <v>806</v>
      </c>
      <c r="I29" s="705" t="s">
        <v>811</v>
      </c>
      <c r="J29" s="709" t="s">
        <v>448</v>
      </c>
      <c r="K29" s="709" t="s">
        <v>973</v>
      </c>
      <c r="L29" s="705"/>
      <c r="M29" s="705" t="s">
        <v>925</v>
      </c>
      <c r="N29" s="705">
        <v>2</v>
      </c>
      <c r="O29" s="705" t="s">
        <v>542</v>
      </c>
      <c r="P29" s="705">
        <v>3</v>
      </c>
      <c r="Q29" s="705">
        <v>2</v>
      </c>
      <c r="R29" s="705"/>
      <c r="S29" s="705">
        <v>5</v>
      </c>
    </row>
    <row r="30" spans="1:19" s="592" customFormat="1" ht="53.4" hidden="1" customHeight="1">
      <c r="A30" s="590" t="s">
        <v>779</v>
      </c>
      <c r="B30" s="594" t="s">
        <v>8</v>
      </c>
      <c r="C30" s="702">
        <v>38.4</v>
      </c>
      <c r="D30" s="703"/>
      <c r="E30" s="704"/>
      <c r="F30" s="704"/>
      <c r="G30" s="705"/>
      <c r="H30" s="705"/>
      <c r="I30" s="705"/>
      <c r="J30" s="705"/>
      <c r="K30" s="705"/>
      <c r="L30" s="705"/>
      <c r="M30" s="705"/>
      <c r="N30" s="705"/>
      <c r="O30" s="705"/>
      <c r="P30" s="705"/>
      <c r="Q30" s="705"/>
      <c r="R30" s="705">
        <v>38.4</v>
      </c>
      <c r="S30" s="705">
        <v>38.4</v>
      </c>
    </row>
    <row r="31" spans="1:19" s="592" customFormat="1" ht="49.2" hidden="1">
      <c r="A31" s="590" t="s">
        <v>465</v>
      </c>
      <c r="B31" s="594" t="s">
        <v>6</v>
      </c>
      <c r="C31" s="719" t="s">
        <v>942</v>
      </c>
      <c r="D31" s="706"/>
      <c r="E31" s="707"/>
      <c r="F31" s="778" t="s">
        <v>808</v>
      </c>
      <c r="G31" s="709" t="s">
        <v>808</v>
      </c>
      <c r="H31" s="709" t="s">
        <v>809</v>
      </c>
      <c r="I31" s="709" t="s">
        <v>849</v>
      </c>
      <c r="J31" s="709" t="s">
        <v>839</v>
      </c>
      <c r="K31" s="709" t="s">
        <v>974</v>
      </c>
      <c r="L31" s="787" t="s">
        <v>859</v>
      </c>
      <c r="M31" s="787" t="s">
        <v>926</v>
      </c>
      <c r="N31" s="709">
        <v>1000</v>
      </c>
      <c r="O31" s="709" t="s">
        <v>1001</v>
      </c>
      <c r="P31" s="705">
        <v>1300</v>
      </c>
      <c r="Q31" s="709" t="s">
        <v>781</v>
      </c>
      <c r="R31" s="705"/>
      <c r="S31" s="709" t="s">
        <v>975</v>
      </c>
    </row>
    <row r="32" spans="1:19" s="592" customFormat="1" ht="49.2" hidden="1">
      <c r="A32" s="590" t="s">
        <v>468</v>
      </c>
      <c r="B32" s="591" t="s">
        <v>7</v>
      </c>
      <c r="C32" s="721" t="s">
        <v>946</v>
      </c>
      <c r="D32" s="710"/>
      <c r="E32" s="711"/>
      <c r="F32" s="704"/>
      <c r="G32" s="705"/>
      <c r="H32" s="722" t="s">
        <v>756</v>
      </c>
      <c r="I32" s="709" t="s">
        <v>811</v>
      </c>
      <c r="J32" s="709" t="s">
        <v>452</v>
      </c>
      <c r="K32" s="709" t="s">
        <v>976</v>
      </c>
      <c r="L32" s="709" t="s">
        <v>448</v>
      </c>
      <c r="M32" s="722" t="s">
        <v>927</v>
      </c>
      <c r="N32" s="722">
        <v>2</v>
      </c>
      <c r="O32" s="722" t="s">
        <v>755</v>
      </c>
      <c r="P32" s="722">
        <v>2</v>
      </c>
      <c r="Q32" s="722">
        <v>3</v>
      </c>
      <c r="R32" s="705"/>
      <c r="S32" s="722">
        <v>5</v>
      </c>
    </row>
    <row r="33" spans="1:19" s="592" customFormat="1" ht="27" hidden="1">
      <c r="A33" s="712" t="s">
        <v>878</v>
      </c>
      <c r="B33" s="584"/>
      <c r="C33" s="690"/>
      <c r="D33" s="710"/>
      <c r="E33" s="711"/>
      <c r="F33" s="704"/>
      <c r="G33" s="705"/>
      <c r="H33" s="705"/>
      <c r="I33" s="705"/>
      <c r="J33" s="705"/>
      <c r="K33" s="705"/>
      <c r="L33" s="705"/>
      <c r="M33" s="705"/>
      <c r="N33" s="705"/>
      <c r="O33" s="705"/>
      <c r="P33" s="705"/>
      <c r="Q33" s="709"/>
      <c r="R33" s="705"/>
      <c r="S33" s="705"/>
    </row>
    <row r="34" spans="1:19" s="592" customFormat="1" ht="27" hidden="1">
      <c r="A34" s="590" t="s">
        <v>780</v>
      </c>
      <c r="B34" s="596" t="s">
        <v>4</v>
      </c>
      <c r="C34" s="702">
        <v>60</v>
      </c>
      <c r="D34" s="710"/>
      <c r="E34" s="711"/>
      <c r="F34" s="704"/>
      <c r="G34" s="705"/>
      <c r="H34" s="705"/>
      <c r="I34" s="705"/>
      <c r="J34" s="705"/>
      <c r="K34" s="705"/>
      <c r="L34" s="705"/>
      <c r="M34" s="705"/>
      <c r="N34" s="705"/>
      <c r="O34" s="705"/>
      <c r="P34" s="705"/>
      <c r="Q34" s="709"/>
      <c r="R34" s="705">
        <v>60</v>
      </c>
      <c r="S34" s="705">
        <v>60</v>
      </c>
    </row>
    <row r="35" spans="1:19" s="592" customFormat="1" ht="49.2" hidden="1">
      <c r="A35" s="590" t="s">
        <v>910</v>
      </c>
      <c r="B35" s="591" t="s">
        <v>4</v>
      </c>
      <c r="C35" s="702">
        <v>80</v>
      </c>
      <c r="D35" s="703"/>
      <c r="E35" s="704"/>
      <c r="F35" s="704"/>
      <c r="G35" s="705"/>
      <c r="H35" s="705"/>
      <c r="I35" s="709"/>
      <c r="J35" s="705"/>
      <c r="K35" s="705"/>
      <c r="L35" s="709"/>
      <c r="M35" s="709"/>
      <c r="N35" s="709"/>
      <c r="O35" s="709"/>
      <c r="P35" s="709"/>
      <c r="Q35" s="709"/>
      <c r="R35" s="705">
        <v>80</v>
      </c>
      <c r="S35" s="709" t="s">
        <v>794</v>
      </c>
    </row>
    <row r="36" spans="1:19" s="592" customFormat="1" ht="46.2" hidden="1" customHeight="1">
      <c r="A36" s="713" t="s">
        <v>883</v>
      </c>
      <c r="B36" s="723"/>
      <c r="C36" s="715"/>
      <c r="D36" s="716"/>
      <c r="E36" s="724"/>
      <c r="F36" s="779"/>
      <c r="G36" s="725"/>
      <c r="H36" s="725"/>
      <c r="I36" s="725"/>
      <c r="J36" s="725"/>
      <c r="K36" s="725"/>
      <c r="L36" s="725"/>
      <c r="M36" s="725"/>
      <c r="N36" s="718"/>
      <c r="O36" s="718"/>
      <c r="P36" s="718"/>
      <c r="Q36" s="718"/>
      <c r="R36" s="718"/>
      <c r="S36" s="718"/>
    </row>
    <row r="37" spans="1:19" s="592" customFormat="1" ht="27" hidden="1">
      <c r="A37" s="712" t="s">
        <v>877</v>
      </c>
      <c r="B37" s="584"/>
      <c r="C37" s="690"/>
      <c r="D37" s="710"/>
      <c r="E37" s="711"/>
      <c r="F37" s="704"/>
      <c r="G37" s="705"/>
      <c r="H37" s="705"/>
      <c r="I37" s="705"/>
      <c r="J37" s="705"/>
      <c r="K37" s="705"/>
      <c r="L37" s="705"/>
      <c r="M37" s="705"/>
      <c r="N37" s="705"/>
      <c r="O37" s="705"/>
      <c r="P37" s="705"/>
      <c r="Q37" s="709"/>
      <c r="R37" s="705"/>
      <c r="S37" s="705"/>
    </row>
    <row r="38" spans="1:19" s="592" customFormat="1" ht="46.2" hidden="1" customHeight="1">
      <c r="A38" s="590" t="s">
        <v>863</v>
      </c>
      <c r="B38" s="594" t="s">
        <v>6</v>
      </c>
      <c r="C38" s="726" t="s">
        <v>938</v>
      </c>
      <c r="D38" s="706"/>
      <c r="E38" s="720" t="s">
        <v>831</v>
      </c>
      <c r="F38" s="727" t="s">
        <v>832</v>
      </c>
      <c r="G38" s="709" t="s">
        <v>977</v>
      </c>
      <c r="H38" s="709" t="s">
        <v>833</v>
      </c>
      <c r="I38" s="709" t="s">
        <v>840</v>
      </c>
      <c r="J38" s="705" t="s">
        <v>841</v>
      </c>
      <c r="K38" s="705" t="s">
        <v>978</v>
      </c>
      <c r="L38" s="709" t="s">
        <v>858</v>
      </c>
      <c r="M38" s="709"/>
      <c r="N38" s="709" t="s">
        <v>979</v>
      </c>
      <c r="O38" s="709" t="s">
        <v>1002</v>
      </c>
      <c r="P38" s="709"/>
      <c r="Q38" s="705"/>
      <c r="R38" s="728">
        <v>500</v>
      </c>
      <c r="S38" s="709" t="s">
        <v>979</v>
      </c>
    </row>
    <row r="39" spans="1:19" s="592" customFormat="1" ht="49.2" hidden="1">
      <c r="A39" s="590" t="s">
        <v>865</v>
      </c>
      <c r="B39" s="591" t="s">
        <v>3</v>
      </c>
      <c r="C39" s="729" t="s">
        <v>615</v>
      </c>
      <c r="D39" s="706"/>
      <c r="E39" s="720" t="s">
        <v>782</v>
      </c>
      <c r="F39" s="727" t="s">
        <v>798</v>
      </c>
      <c r="G39" s="709" t="s">
        <v>980</v>
      </c>
      <c r="H39" s="709" t="s">
        <v>782</v>
      </c>
      <c r="I39" s="709"/>
      <c r="J39" s="705">
        <v>2</v>
      </c>
      <c r="K39" s="705" t="s">
        <v>798</v>
      </c>
      <c r="L39" s="705"/>
      <c r="M39" s="705"/>
      <c r="N39" s="705"/>
      <c r="O39" s="705"/>
      <c r="P39" s="705"/>
      <c r="Q39" s="705"/>
      <c r="R39" s="705"/>
      <c r="S39" s="705"/>
    </row>
    <row r="40" spans="1:19" s="592" customFormat="1" ht="27" hidden="1">
      <c r="A40" s="590" t="s">
        <v>476</v>
      </c>
      <c r="B40" s="596" t="s">
        <v>7</v>
      </c>
      <c r="C40" s="730" t="s">
        <v>948</v>
      </c>
      <c r="D40" s="710"/>
      <c r="E40" s="720" t="s">
        <v>810</v>
      </c>
      <c r="F40" s="708" t="s">
        <v>811</v>
      </c>
      <c r="G40" s="709" t="s">
        <v>981</v>
      </c>
      <c r="H40" s="709"/>
      <c r="I40" s="709" t="s">
        <v>804</v>
      </c>
      <c r="J40" s="705">
        <v>5</v>
      </c>
      <c r="K40" s="705">
        <v>5</v>
      </c>
      <c r="L40" s="705"/>
      <c r="M40" s="705"/>
      <c r="N40" s="705">
        <v>10</v>
      </c>
      <c r="O40" s="705" t="s">
        <v>1003</v>
      </c>
      <c r="P40" s="705"/>
      <c r="Q40" s="705"/>
      <c r="R40" s="705">
        <v>5</v>
      </c>
      <c r="S40" s="705">
        <v>5</v>
      </c>
    </row>
    <row r="41" spans="1:19" s="592" customFormat="1" ht="27" hidden="1">
      <c r="A41" s="712" t="s">
        <v>878</v>
      </c>
      <c r="B41" s="584"/>
      <c r="C41" s="690"/>
      <c r="D41" s="710"/>
      <c r="E41" s="711"/>
      <c r="F41" s="704"/>
      <c r="G41" s="705"/>
      <c r="H41" s="705"/>
      <c r="I41" s="705"/>
      <c r="J41" s="705"/>
      <c r="K41" s="705"/>
      <c r="L41" s="705"/>
      <c r="M41" s="705"/>
      <c r="N41" s="705"/>
      <c r="O41" s="705"/>
      <c r="P41" s="705"/>
      <c r="Q41" s="709"/>
      <c r="R41" s="705"/>
      <c r="S41" s="705"/>
    </row>
    <row r="42" spans="1:19" s="592" customFormat="1" ht="49.2" hidden="1">
      <c r="A42" s="590" t="s">
        <v>864</v>
      </c>
      <c r="B42" s="591" t="s">
        <v>4</v>
      </c>
      <c r="C42" s="729" t="s">
        <v>913</v>
      </c>
      <c r="D42" s="703"/>
      <c r="E42" s="720" t="s">
        <v>914</v>
      </c>
      <c r="F42" s="708" t="s">
        <v>915</v>
      </c>
      <c r="G42" s="709" t="s">
        <v>982</v>
      </c>
      <c r="H42" s="709" t="s">
        <v>916</v>
      </c>
      <c r="I42" s="709" t="s">
        <v>917</v>
      </c>
      <c r="J42" s="709" t="s">
        <v>918</v>
      </c>
      <c r="K42" s="709" t="s">
        <v>983</v>
      </c>
      <c r="L42" s="709" t="s">
        <v>919</v>
      </c>
      <c r="M42" s="709"/>
      <c r="N42" s="709"/>
      <c r="O42" s="709" t="s">
        <v>919</v>
      </c>
      <c r="P42" s="709"/>
      <c r="Q42" s="709"/>
      <c r="R42" s="705">
        <v>80</v>
      </c>
      <c r="S42" s="709" t="s">
        <v>794</v>
      </c>
    </row>
    <row r="43" spans="1:19" s="565" customFormat="1" ht="46.2" hidden="1" customHeight="1">
      <c r="A43" s="581" t="s">
        <v>884</v>
      </c>
      <c r="B43" s="700"/>
      <c r="C43" s="686"/>
      <c r="D43" s="687"/>
      <c r="E43" s="593"/>
      <c r="F43" s="780"/>
      <c r="G43" s="701"/>
      <c r="H43" s="701"/>
      <c r="I43" s="701"/>
      <c r="J43" s="701"/>
      <c r="K43" s="701"/>
      <c r="L43" s="701"/>
      <c r="M43" s="701"/>
      <c r="N43" s="689"/>
      <c r="O43" s="689"/>
      <c r="P43" s="689"/>
      <c r="Q43" s="689"/>
      <c r="R43" s="689"/>
      <c r="S43" s="689"/>
    </row>
    <row r="44" spans="1:19" s="565" customFormat="1" ht="27" hidden="1">
      <c r="A44" s="583" t="s">
        <v>877</v>
      </c>
      <c r="B44" s="584"/>
      <c r="C44" s="690"/>
      <c r="D44" s="691"/>
      <c r="E44" s="692"/>
      <c r="F44" s="758"/>
      <c r="G44" s="693"/>
      <c r="H44" s="693"/>
      <c r="I44" s="693"/>
      <c r="J44" s="693"/>
      <c r="K44" s="693"/>
      <c r="L44" s="693"/>
      <c r="M44" s="693"/>
      <c r="N44" s="693"/>
      <c r="O44" s="693"/>
      <c r="P44" s="693"/>
      <c r="Q44" s="709"/>
      <c r="R44" s="693"/>
      <c r="S44" s="693"/>
    </row>
    <row r="45" spans="1:19" s="565" customFormat="1" ht="49.2" hidden="1">
      <c r="A45" s="590" t="s">
        <v>480</v>
      </c>
      <c r="B45" s="596" t="s">
        <v>6</v>
      </c>
      <c r="C45" s="731" t="s">
        <v>802</v>
      </c>
      <c r="D45" s="698" t="s">
        <v>799</v>
      </c>
      <c r="E45" s="692"/>
      <c r="F45" s="781" t="s">
        <v>800</v>
      </c>
      <c r="G45" s="733" t="s">
        <v>984</v>
      </c>
      <c r="H45" s="733" t="s">
        <v>801</v>
      </c>
      <c r="I45" s="693"/>
      <c r="J45" s="693"/>
      <c r="K45" s="733" t="s">
        <v>801</v>
      </c>
      <c r="L45" s="693"/>
      <c r="M45" s="693"/>
      <c r="N45" s="693"/>
      <c r="O45" s="693"/>
      <c r="P45" s="693"/>
      <c r="Q45" s="709"/>
      <c r="R45" s="732">
        <v>5000</v>
      </c>
      <c r="S45" s="693">
        <v>5000</v>
      </c>
    </row>
    <row r="46" spans="1:19" s="565" customFormat="1" ht="31.2" hidden="1" customHeight="1">
      <c r="A46" s="590" t="s">
        <v>784</v>
      </c>
      <c r="B46" s="596" t="s">
        <v>18</v>
      </c>
      <c r="C46" s="731" t="s">
        <v>805</v>
      </c>
      <c r="D46" s="691" t="s">
        <v>803</v>
      </c>
      <c r="E46" s="692"/>
      <c r="F46" s="781" t="s">
        <v>804</v>
      </c>
      <c r="G46" s="733" t="s">
        <v>985</v>
      </c>
      <c r="H46" s="733" t="s">
        <v>804</v>
      </c>
      <c r="I46" s="693"/>
      <c r="J46" s="693"/>
      <c r="K46" s="733" t="s">
        <v>804</v>
      </c>
      <c r="L46" s="693"/>
      <c r="M46" s="693"/>
      <c r="N46" s="693"/>
      <c r="O46" s="693"/>
      <c r="P46" s="693"/>
      <c r="Q46" s="709"/>
      <c r="R46" s="693"/>
      <c r="S46" s="693"/>
    </row>
    <row r="47" spans="1:19" s="565" customFormat="1" ht="27" hidden="1">
      <c r="A47" s="583" t="s">
        <v>878</v>
      </c>
      <c r="B47" s="584"/>
      <c r="C47" s="690"/>
      <c r="D47" s="691"/>
      <c r="E47" s="692"/>
      <c r="F47" s="758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709"/>
      <c r="R47" s="693"/>
      <c r="S47" s="693"/>
    </row>
    <row r="48" spans="1:19" s="592" customFormat="1" ht="45.6" hidden="1" customHeight="1">
      <c r="A48" s="590" t="s">
        <v>783</v>
      </c>
      <c r="B48" s="596" t="s">
        <v>4</v>
      </c>
      <c r="C48" s="729" t="s">
        <v>836</v>
      </c>
      <c r="D48" s="703"/>
      <c r="E48" s="704"/>
      <c r="F48" s="704"/>
      <c r="G48" s="705"/>
      <c r="H48" s="733" t="s">
        <v>986</v>
      </c>
      <c r="I48" s="705"/>
      <c r="J48" s="705"/>
      <c r="K48" s="705">
        <v>98.8</v>
      </c>
      <c r="L48" s="705"/>
      <c r="M48" s="705"/>
      <c r="N48" s="705"/>
      <c r="O48" s="705"/>
      <c r="P48" s="705"/>
      <c r="Q48" s="709"/>
      <c r="R48" s="705">
        <v>80</v>
      </c>
      <c r="S48" s="705">
        <v>80</v>
      </c>
    </row>
    <row r="49" spans="1:19" s="565" customFormat="1" ht="67.2" hidden="1" customHeight="1">
      <c r="A49" s="575" t="s">
        <v>874</v>
      </c>
      <c r="B49" s="677"/>
      <c r="C49" s="678"/>
      <c r="D49" s="679"/>
      <c r="E49" s="576"/>
      <c r="F49" s="775"/>
      <c r="G49" s="680"/>
      <c r="H49" s="680"/>
      <c r="I49" s="680"/>
      <c r="J49" s="680"/>
      <c r="K49" s="680"/>
      <c r="L49" s="680"/>
      <c r="M49" s="680"/>
      <c r="N49" s="681"/>
      <c r="O49" s="681"/>
      <c r="P49" s="681"/>
      <c r="Q49" s="681"/>
      <c r="R49" s="681"/>
      <c r="S49" s="681"/>
    </row>
    <row r="50" spans="1:19" s="565" customFormat="1" ht="46.2" hidden="1" customHeight="1">
      <c r="A50" s="578" t="s">
        <v>885</v>
      </c>
      <c r="B50" s="699"/>
      <c r="C50" s="682"/>
      <c r="D50" s="683"/>
      <c r="E50" s="580"/>
      <c r="F50" s="776"/>
      <c r="G50" s="684"/>
      <c r="H50" s="684"/>
      <c r="I50" s="684"/>
      <c r="J50" s="684"/>
      <c r="K50" s="684"/>
      <c r="L50" s="684"/>
      <c r="M50" s="684"/>
      <c r="N50" s="685"/>
      <c r="O50" s="685"/>
      <c r="P50" s="685"/>
      <c r="Q50" s="685"/>
      <c r="R50" s="685"/>
      <c r="S50" s="685"/>
    </row>
    <row r="51" spans="1:19" s="565" customFormat="1" ht="46.2" hidden="1" customHeight="1">
      <c r="A51" s="581" t="s">
        <v>888</v>
      </c>
      <c r="B51" s="582"/>
      <c r="C51" s="686"/>
      <c r="D51" s="687"/>
      <c r="E51" s="593"/>
      <c r="F51" s="780"/>
      <c r="G51" s="701"/>
      <c r="H51" s="701"/>
      <c r="I51" s="701"/>
      <c r="J51" s="701"/>
      <c r="K51" s="701"/>
      <c r="L51" s="701"/>
      <c r="M51" s="701"/>
      <c r="N51" s="689"/>
      <c r="O51" s="689"/>
      <c r="P51" s="689"/>
      <c r="Q51" s="689"/>
      <c r="R51" s="689"/>
      <c r="S51" s="689"/>
    </row>
    <row r="52" spans="1:19" s="565" customFormat="1" ht="46.2" hidden="1" customHeight="1">
      <c r="A52" s="597" t="s">
        <v>866</v>
      </c>
      <c r="B52" s="734"/>
      <c r="C52" s="735"/>
      <c r="D52" s="736"/>
      <c r="E52" s="598"/>
      <c r="F52" s="782"/>
      <c r="G52" s="737"/>
      <c r="H52" s="737"/>
      <c r="I52" s="737"/>
      <c r="J52" s="737"/>
      <c r="K52" s="737"/>
      <c r="L52" s="737"/>
      <c r="M52" s="737"/>
      <c r="N52" s="738"/>
      <c r="O52" s="738"/>
      <c r="P52" s="738"/>
      <c r="Q52" s="738"/>
      <c r="R52" s="738"/>
      <c r="S52" s="738"/>
    </row>
    <row r="53" spans="1:19" s="565" customFormat="1" ht="27" hidden="1">
      <c r="A53" s="583" t="s">
        <v>877</v>
      </c>
      <c r="B53" s="584"/>
      <c r="C53" s="690"/>
      <c r="D53" s="691"/>
      <c r="E53" s="692"/>
      <c r="F53" s="758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709"/>
      <c r="R53" s="693"/>
      <c r="S53" s="693"/>
    </row>
    <row r="54" spans="1:19" s="592" customFormat="1" ht="27" hidden="1" customHeight="1">
      <c r="A54" s="739" t="s">
        <v>871</v>
      </c>
      <c r="B54" s="740" t="s">
        <v>6</v>
      </c>
      <c r="C54" s="741">
        <v>400000</v>
      </c>
      <c r="D54" s="710"/>
      <c r="E54" s="711"/>
      <c r="F54" s="704"/>
      <c r="G54" s="705"/>
      <c r="H54" s="709"/>
      <c r="I54" s="705"/>
      <c r="J54" s="705"/>
      <c r="K54" s="705"/>
      <c r="L54" s="705"/>
      <c r="M54" s="705"/>
      <c r="N54" s="705"/>
      <c r="O54" s="705"/>
      <c r="P54" s="705"/>
      <c r="Q54" s="709"/>
      <c r="R54" s="742">
        <v>400000</v>
      </c>
      <c r="S54" s="742">
        <v>400000</v>
      </c>
    </row>
    <row r="55" spans="1:19" s="592" customFormat="1" ht="27" hidden="1">
      <c r="A55" s="590" t="s">
        <v>785</v>
      </c>
      <c r="B55" s="596" t="s">
        <v>33</v>
      </c>
      <c r="C55" s="726">
        <v>50</v>
      </c>
      <c r="D55" s="710"/>
      <c r="E55" s="711"/>
      <c r="F55" s="704"/>
      <c r="G55" s="705"/>
      <c r="H55" s="705"/>
      <c r="I55" s="705"/>
      <c r="J55" s="705"/>
      <c r="K55" s="705"/>
      <c r="L55" s="705"/>
      <c r="M55" s="705"/>
      <c r="N55" s="705"/>
      <c r="O55" s="705"/>
      <c r="P55" s="705"/>
      <c r="Q55" s="709"/>
      <c r="R55" s="705">
        <v>50</v>
      </c>
      <c r="S55" s="705">
        <v>50</v>
      </c>
    </row>
    <row r="56" spans="1:19" s="592" customFormat="1" ht="27" hidden="1">
      <c r="A56" s="712" t="s">
        <v>878</v>
      </c>
      <c r="B56" s="584"/>
      <c r="C56" s="690"/>
      <c r="D56" s="710"/>
      <c r="E56" s="711"/>
      <c r="F56" s="704"/>
      <c r="G56" s="705"/>
      <c r="H56" s="705"/>
      <c r="I56" s="705"/>
      <c r="J56" s="705"/>
      <c r="K56" s="705"/>
      <c r="L56" s="705"/>
      <c r="M56" s="705"/>
      <c r="N56" s="705"/>
      <c r="O56" s="705"/>
      <c r="P56" s="705"/>
      <c r="Q56" s="709"/>
      <c r="R56" s="705"/>
      <c r="S56" s="705"/>
    </row>
    <row r="57" spans="1:19" s="592" customFormat="1" ht="49.2" hidden="1">
      <c r="A57" s="590" t="s">
        <v>870</v>
      </c>
      <c r="B57" s="594" t="s">
        <v>4</v>
      </c>
      <c r="C57" s="726">
        <v>80</v>
      </c>
      <c r="D57" s="710"/>
      <c r="E57" s="711"/>
      <c r="F57" s="704"/>
      <c r="G57" s="705"/>
      <c r="H57" s="705"/>
      <c r="I57" s="705"/>
      <c r="J57" s="705"/>
      <c r="K57" s="705"/>
      <c r="L57" s="705"/>
      <c r="M57" s="705"/>
      <c r="N57" s="705"/>
      <c r="O57" s="705"/>
      <c r="P57" s="705"/>
      <c r="Q57" s="709"/>
      <c r="R57" s="705">
        <v>80</v>
      </c>
      <c r="S57" s="705">
        <v>80</v>
      </c>
    </row>
    <row r="58" spans="1:19" s="592" customFormat="1" ht="46.2" hidden="1" customHeight="1">
      <c r="A58" s="743" t="s">
        <v>867</v>
      </c>
      <c r="B58" s="744"/>
      <c r="C58" s="745"/>
      <c r="D58" s="746"/>
      <c r="E58" s="747"/>
      <c r="F58" s="783"/>
      <c r="G58" s="748"/>
      <c r="H58" s="748"/>
      <c r="I58" s="748"/>
      <c r="J58" s="748"/>
      <c r="K58" s="748"/>
      <c r="L58" s="748"/>
      <c r="M58" s="748"/>
      <c r="N58" s="749"/>
      <c r="O58" s="749"/>
      <c r="P58" s="749"/>
      <c r="Q58" s="749"/>
      <c r="R58" s="749"/>
      <c r="S58" s="749"/>
    </row>
    <row r="59" spans="1:19" s="592" customFormat="1" ht="27" hidden="1">
      <c r="A59" s="712" t="s">
        <v>877</v>
      </c>
      <c r="B59" s="584"/>
      <c r="C59" s="690"/>
      <c r="D59" s="710"/>
      <c r="E59" s="711"/>
      <c r="F59" s="704"/>
      <c r="G59" s="705"/>
      <c r="H59" s="705"/>
      <c r="I59" s="705"/>
      <c r="J59" s="705"/>
      <c r="K59" s="705"/>
      <c r="L59" s="705"/>
      <c r="M59" s="705"/>
      <c r="N59" s="705"/>
      <c r="O59" s="705"/>
      <c r="P59" s="705"/>
      <c r="Q59" s="709"/>
      <c r="R59" s="705"/>
      <c r="S59" s="705"/>
    </row>
    <row r="60" spans="1:19" s="592" customFormat="1" ht="49.2" hidden="1">
      <c r="A60" s="590" t="s">
        <v>869</v>
      </c>
      <c r="B60" s="594" t="s">
        <v>18</v>
      </c>
      <c r="C60" s="731" t="s">
        <v>854</v>
      </c>
      <c r="D60" s="710"/>
      <c r="E60" s="720"/>
      <c r="F60" s="704"/>
      <c r="G60" s="705"/>
      <c r="H60" s="705"/>
      <c r="I60" s="705"/>
      <c r="J60" s="705"/>
      <c r="K60" s="705"/>
      <c r="L60" s="709" t="s">
        <v>853</v>
      </c>
      <c r="M60" s="705"/>
      <c r="N60" s="705"/>
      <c r="O60" s="709" t="s">
        <v>853</v>
      </c>
      <c r="P60" s="705"/>
      <c r="Q60" s="705"/>
      <c r="R60" s="705">
        <v>12</v>
      </c>
      <c r="S60" s="705">
        <v>12</v>
      </c>
    </row>
    <row r="61" spans="1:19" s="592" customFormat="1" ht="49.2" hidden="1">
      <c r="A61" s="590" t="s">
        <v>485</v>
      </c>
      <c r="B61" s="594" t="s">
        <v>6</v>
      </c>
      <c r="C61" s="726">
        <v>1000</v>
      </c>
      <c r="D61" s="710"/>
      <c r="E61" s="711"/>
      <c r="F61" s="704"/>
      <c r="G61" s="705"/>
      <c r="H61" s="705"/>
      <c r="I61" s="705"/>
      <c r="J61" s="705"/>
      <c r="K61" s="705"/>
      <c r="L61" s="705"/>
      <c r="M61" s="705"/>
      <c r="N61" s="705"/>
      <c r="O61" s="705"/>
      <c r="P61" s="705"/>
      <c r="Q61" s="709"/>
      <c r="R61" s="742">
        <v>1000</v>
      </c>
      <c r="S61" s="742">
        <v>1000</v>
      </c>
    </row>
    <row r="62" spans="1:19" s="592" customFormat="1" ht="27" hidden="1">
      <c r="A62" s="712" t="s">
        <v>878</v>
      </c>
      <c r="B62" s="584"/>
      <c r="C62" s="690"/>
      <c r="D62" s="710"/>
      <c r="E62" s="711"/>
      <c r="F62" s="704"/>
      <c r="G62" s="705"/>
      <c r="H62" s="705"/>
      <c r="I62" s="705"/>
      <c r="J62" s="705"/>
      <c r="K62" s="705"/>
      <c r="L62" s="705"/>
      <c r="M62" s="705"/>
      <c r="N62" s="705"/>
      <c r="O62" s="705"/>
      <c r="P62" s="705"/>
      <c r="Q62" s="709"/>
      <c r="R62" s="705"/>
      <c r="S62" s="705"/>
    </row>
    <row r="63" spans="1:19" s="592" customFormat="1" ht="49.2" hidden="1">
      <c r="A63" s="590" t="s">
        <v>870</v>
      </c>
      <c r="B63" s="594" t="s">
        <v>4</v>
      </c>
      <c r="C63" s="726">
        <v>80</v>
      </c>
      <c r="D63" s="710"/>
      <c r="E63" s="711"/>
      <c r="F63" s="704"/>
      <c r="G63" s="705"/>
      <c r="H63" s="705"/>
      <c r="I63" s="705"/>
      <c r="J63" s="705"/>
      <c r="K63" s="705"/>
      <c r="L63" s="705"/>
      <c r="M63" s="705"/>
      <c r="N63" s="705"/>
      <c r="O63" s="705"/>
      <c r="P63" s="705"/>
      <c r="Q63" s="705"/>
      <c r="R63" s="705">
        <v>80</v>
      </c>
      <c r="S63" s="705">
        <v>80</v>
      </c>
    </row>
    <row r="64" spans="1:19" s="592" customFormat="1" ht="46.2" hidden="1" customHeight="1">
      <c r="A64" s="743" t="s">
        <v>868</v>
      </c>
      <c r="B64" s="750"/>
      <c r="C64" s="745"/>
      <c r="D64" s="746"/>
      <c r="E64" s="747"/>
      <c r="F64" s="783"/>
      <c r="G64" s="748"/>
      <c r="H64" s="748"/>
      <c r="I64" s="748"/>
      <c r="J64" s="748"/>
      <c r="K64" s="748"/>
      <c r="L64" s="748"/>
      <c r="M64" s="748"/>
      <c r="N64" s="749"/>
      <c r="O64" s="749"/>
      <c r="P64" s="749"/>
      <c r="Q64" s="749"/>
      <c r="R64" s="749"/>
      <c r="S64" s="749"/>
    </row>
    <row r="65" spans="1:19" s="592" customFormat="1" ht="27" hidden="1">
      <c r="A65" s="712" t="s">
        <v>877</v>
      </c>
      <c r="B65" s="584"/>
      <c r="C65" s="690"/>
      <c r="D65" s="710"/>
      <c r="E65" s="711"/>
      <c r="F65" s="704"/>
      <c r="G65" s="705"/>
      <c r="H65" s="705"/>
      <c r="I65" s="705"/>
      <c r="J65" s="705"/>
      <c r="K65" s="705"/>
      <c r="L65" s="705"/>
      <c r="M65" s="705"/>
      <c r="N65" s="705"/>
      <c r="O65" s="705"/>
      <c r="P65" s="705"/>
      <c r="Q65" s="709"/>
      <c r="R65" s="705"/>
      <c r="S65" s="705"/>
    </row>
    <row r="66" spans="1:19" s="592" customFormat="1" ht="49.2" hidden="1">
      <c r="A66" s="590" t="s">
        <v>869</v>
      </c>
      <c r="B66" s="596" t="s">
        <v>18</v>
      </c>
      <c r="C66" s="721" t="s">
        <v>460</v>
      </c>
      <c r="D66" s="710"/>
      <c r="E66" s="720" t="s">
        <v>804</v>
      </c>
      <c r="F66" s="704"/>
      <c r="G66" s="709" t="s">
        <v>804</v>
      </c>
      <c r="H66" s="705"/>
      <c r="I66" s="705"/>
      <c r="J66" s="705">
        <v>1</v>
      </c>
      <c r="K66" s="705">
        <v>1</v>
      </c>
      <c r="L66" s="705"/>
      <c r="M66" s="705"/>
      <c r="N66" s="705"/>
      <c r="O66" s="705"/>
      <c r="P66" s="705"/>
      <c r="Q66" s="705"/>
      <c r="R66" s="705"/>
      <c r="S66" s="705"/>
    </row>
    <row r="67" spans="1:19" s="565" customFormat="1" ht="48.6" hidden="1" customHeight="1">
      <c r="A67" s="572" t="s">
        <v>408</v>
      </c>
      <c r="B67" s="573"/>
      <c r="C67" s="673"/>
      <c r="D67" s="674"/>
      <c r="E67" s="573"/>
      <c r="F67" s="774"/>
      <c r="G67" s="675"/>
      <c r="H67" s="675"/>
      <c r="I67" s="675"/>
      <c r="J67" s="675"/>
      <c r="K67" s="675"/>
      <c r="L67" s="675"/>
      <c r="M67" s="675"/>
      <c r="N67" s="676"/>
      <c r="O67" s="676"/>
      <c r="P67" s="676"/>
      <c r="Q67" s="676"/>
      <c r="R67" s="676"/>
      <c r="S67" s="676"/>
    </row>
    <row r="68" spans="1:19" s="565" customFormat="1" ht="67.2" hidden="1" customHeight="1">
      <c r="A68" s="575" t="s">
        <v>862</v>
      </c>
      <c r="B68" s="677"/>
      <c r="C68" s="678"/>
      <c r="D68" s="679"/>
      <c r="E68" s="576"/>
      <c r="F68" s="775"/>
      <c r="G68" s="680"/>
      <c r="H68" s="680"/>
      <c r="I68" s="680"/>
      <c r="J68" s="680"/>
      <c r="K68" s="680"/>
      <c r="L68" s="680"/>
      <c r="M68" s="680"/>
      <c r="N68" s="681"/>
      <c r="O68" s="681"/>
      <c r="P68" s="681"/>
      <c r="Q68" s="681"/>
      <c r="R68" s="681"/>
      <c r="S68" s="681"/>
    </row>
    <row r="69" spans="1:19" s="565" customFormat="1" ht="46.2" hidden="1" customHeight="1">
      <c r="A69" s="603" t="s">
        <v>879</v>
      </c>
      <c r="B69" s="604"/>
      <c r="C69" s="751"/>
      <c r="D69" s="605"/>
      <c r="E69" s="605"/>
      <c r="F69" s="759"/>
      <c r="G69" s="752"/>
      <c r="H69" s="752"/>
      <c r="I69" s="752"/>
      <c r="J69" s="752"/>
      <c r="K69" s="752"/>
      <c r="L69" s="752"/>
      <c r="M69" s="752"/>
      <c r="N69" s="753"/>
      <c r="O69" s="753"/>
      <c r="P69" s="753"/>
      <c r="Q69" s="753"/>
      <c r="R69" s="753"/>
      <c r="S69" s="753"/>
    </row>
    <row r="70" spans="1:19" s="565" customFormat="1" ht="27" hidden="1">
      <c r="A70" s="583" t="s">
        <v>877</v>
      </c>
      <c r="B70" s="584"/>
      <c r="C70" s="690"/>
      <c r="D70" s="691"/>
      <c r="E70" s="692"/>
      <c r="F70" s="758"/>
      <c r="G70" s="693"/>
      <c r="H70" s="693"/>
      <c r="I70" s="693"/>
      <c r="J70" s="693"/>
      <c r="K70" s="693"/>
      <c r="L70" s="693"/>
      <c r="M70" s="693"/>
      <c r="N70" s="693"/>
      <c r="O70" s="693"/>
      <c r="P70" s="693"/>
      <c r="Q70" s="709"/>
      <c r="R70" s="693"/>
      <c r="S70" s="693"/>
    </row>
    <row r="71" spans="1:19" s="565" customFormat="1" ht="27" hidden="1">
      <c r="A71" s="586" t="s">
        <v>493</v>
      </c>
      <c r="B71" s="584" t="s">
        <v>12</v>
      </c>
      <c r="C71" s="690" t="s">
        <v>827</v>
      </c>
      <c r="D71" s="710"/>
      <c r="E71" s="711"/>
      <c r="F71" s="704"/>
      <c r="G71" s="705"/>
      <c r="H71" s="705"/>
      <c r="I71" s="733" t="s">
        <v>640</v>
      </c>
      <c r="J71" s="705"/>
      <c r="K71" s="733" t="s">
        <v>640</v>
      </c>
      <c r="L71" s="705"/>
      <c r="M71" s="705"/>
      <c r="N71" s="705"/>
      <c r="O71" s="705"/>
      <c r="P71" s="705"/>
      <c r="Q71" s="709"/>
      <c r="R71" s="693">
        <v>80</v>
      </c>
      <c r="S71" s="693">
        <v>80</v>
      </c>
    </row>
    <row r="72" spans="1:19" s="565" customFormat="1" ht="27" hidden="1">
      <c r="A72" s="586" t="s">
        <v>494</v>
      </c>
      <c r="B72" s="584" t="s">
        <v>8</v>
      </c>
      <c r="C72" s="690">
        <v>60</v>
      </c>
      <c r="D72" s="691"/>
      <c r="E72" s="692"/>
      <c r="F72" s="758"/>
      <c r="G72" s="693"/>
      <c r="H72" s="693"/>
      <c r="I72" s="693"/>
      <c r="J72" s="693"/>
      <c r="K72" s="693"/>
      <c r="L72" s="693"/>
      <c r="M72" s="693"/>
      <c r="N72" s="693"/>
      <c r="O72" s="693"/>
      <c r="P72" s="693"/>
      <c r="Q72" s="709"/>
      <c r="R72" s="693">
        <v>60</v>
      </c>
      <c r="S72" s="693">
        <v>60</v>
      </c>
    </row>
    <row r="73" spans="1:19" s="565" customFormat="1" ht="27" hidden="1">
      <c r="A73" s="583" t="s">
        <v>878</v>
      </c>
      <c r="B73" s="584"/>
      <c r="C73" s="690"/>
      <c r="D73" s="691"/>
      <c r="E73" s="692"/>
      <c r="F73" s="758"/>
      <c r="G73" s="693"/>
      <c r="H73" s="693"/>
      <c r="I73" s="693"/>
      <c r="J73" s="693"/>
      <c r="K73" s="693"/>
      <c r="L73" s="693"/>
      <c r="M73" s="693"/>
      <c r="N73" s="693"/>
      <c r="O73" s="693"/>
      <c r="P73" s="693"/>
      <c r="Q73" s="709"/>
      <c r="R73" s="693"/>
      <c r="S73" s="693"/>
    </row>
    <row r="74" spans="1:19" s="565" customFormat="1" ht="27" hidden="1">
      <c r="A74" s="586" t="s">
        <v>987</v>
      </c>
      <c r="B74" s="584" t="s">
        <v>4</v>
      </c>
      <c r="C74" s="690">
        <v>5</v>
      </c>
      <c r="D74" s="691"/>
      <c r="E74" s="692"/>
      <c r="F74" s="758"/>
      <c r="G74" s="693"/>
      <c r="H74" s="693"/>
      <c r="I74" s="693"/>
      <c r="J74" s="693"/>
      <c r="K74" s="693"/>
      <c r="L74" s="693"/>
      <c r="M74" s="693"/>
      <c r="N74" s="693"/>
      <c r="O74" s="693"/>
      <c r="P74" s="693"/>
      <c r="Q74" s="709"/>
      <c r="R74" s="693">
        <v>5</v>
      </c>
      <c r="S74" s="693">
        <v>5</v>
      </c>
    </row>
    <row r="75" spans="1:19" s="565" customFormat="1" ht="46.2" hidden="1" customHeight="1">
      <c r="A75" s="606" t="s">
        <v>892</v>
      </c>
      <c r="B75" s="607"/>
      <c r="C75" s="608"/>
      <c r="D75" s="609"/>
      <c r="E75" s="609"/>
      <c r="F75" s="784"/>
      <c r="G75" s="754"/>
      <c r="H75" s="754"/>
      <c r="I75" s="754"/>
      <c r="J75" s="754"/>
      <c r="K75" s="754"/>
      <c r="L75" s="754"/>
      <c r="M75" s="754"/>
      <c r="N75" s="755"/>
      <c r="O75" s="755"/>
      <c r="P75" s="755"/>
      <c r="Q75" s="755"/>
      <c r="R75" s="755"/>
      <c r="S75" s="755"/>
    </row>
    <row r="76" spans="1:19" s="565" customFormat="1" ht="27" hidden="1">
      <c r="A76" s="583" t="s">
        <v>877</v>
      </c>
      <c r="B76" s="584"/>
      <c r="C76" s="690"/>
      <c r="D76" s="691"/>
      <c r="E76" s="692"/>
      <c r="F76" s="758"/>
      <c r="G76" s="693"/>
      <c r="H76" s="693"/>
      <c r="I76" s="693"/>
      <c r="J76" s="693"/>
      <c r="K76" s="693"/>
      <c r="L76" s="693"/>
      <c r="M76" s="693"/>
      <c r="N76" s="693"/>
      <c r="O76" s="693"/>
      <c r="P76" s="693"/>
      <c r="Q76" s="709"/>
      <c r="R76" s="693"/>
      <c r="S76" s="693"/>
    </row>
    <row r="77" spans="1:19" s="565" customFormat="1" ht="49.2" hidden="1">
      <c r="A77" s="586" t="s">
        <v>495</v>
      </c>
      <c r="B77" s="610" t="s">
        <v>12</v>
      </c>
      <c r="C77" s="756" t="s">
        <v>961</v>
      </c>
      <c r="D77" s="691"/>
      <c r="E77" s="692"/>
      <c r="F77" s="758" t="s">
        <v>824</v>
      </c>
      <c r="G77" s="693" t="s">
        <v>824</v>
      </c>
      <c r="H77" s="693"/>
      <c r="I77" s="733" t="s">
        <v>828</v>
      </c>
      <c r="J77" s="693">
        <v>350</v>
      </c>
      <c r="K77" s="693" t="s">
        <v>988</v>
      </c>
      <c r="L77" s="693"/>
      <c r="M77" s="693"/>
      <c r="N77" s="733" t="s">
        <v>371</v>
      </c>
      <c r="O77" s="733" t="s">
        <v>960</v>
      </c>
      <c r="P77" s="693"/>
      <c r="Q77" s="693"/>
      <c r="R77" s="693"/>
      <c r="S77" s="733"/>
    </row>
    <row r="78" spans="1:19" s="565" customFormat="1" ht="27" hidden="1">
      <c r="A78" s="586" t="s">
        <v>496</v>
      </c>
      <c r="B78" s="584" t="s">
        <v>12</v>
      </c>
      <c r="C78" s="690" t="s">
        <v>830</v>
      </c>
      <c r="D78" s="691"/>
      <c r="E78" s="692"/>
      <c r="F78" s="758"/>
      <c r="G78" s="693"/>
      <c r="H78" s="693"/>
      <c r="I78" s="733" t="s">
        <v>829</v>
      </c>
      <c r="J78" s="693">
        <v>30</v>
      </c>
      <c r="K78" s="693" t="s">
        <v>989</v>
      </c>
      <c r="L78" s="693"/>
      <c r="M78" s="693"/>
      <c r="N78" s="693"/>
      <c r="O78" s="693"/>
      <c r="P78" s="693"/>
      <c r="Q78" s="709"/>
      <c r="R78" s="693">
        <v>50</v>
      </c>
      <c r="S78" s="693">
        <v>50</v>
      </c>
    </row>
    <row r="79" spans="1:19" s="565" customFormat="1" ht="49.2" hidden="1">
      <c r="A79" s="586" t="s">
        <v>497</v>
      </c>
      <c r="B79" s="584" t="s">
        <v>12</v>
      </c>
      <c r="C79" s="690">
        <v>5</v>
      </c>
      <c r="D79" s="691"/>
      <c r="E79" s="692"/>
      <c r="F79" s="758"/>
      <c r="G79" s="693"/>
      <c r="H79" s="693"/>
      <c r="I79" s="693"/>
      <c r="J79" s="693"/>
      <c r="K79" s="693"/>
      <c r="L79" s="693"/>
      <c r="M79" s="693"/>
      <c r="N79" s="693"/>
      <c r="O79" s="693"/>
      <c r="P79" s="693"/>
      <c r="Q79" s="709"/>
      <c r="R79" s="693">
        <v>5</v>
      </c>
      <c r="S79" s="693">
        <v>5</v>
      </c>
    </row>
    <row r="80" spans="1:19" s="565" customFormat="1" ht="27" hidden="1">
      <c r="A80" s="583" t="s">
        <v>878</v>
      </c>
      <c r="B80" s="584"/>
      <c r="C80" s="690"/>
      <c r="D80" s="691"/>
      <c r="E80" s="692"/>
      <c r="F80" s="758"/>
      <c r="G80" s="693"/>
      <c r="H80" s="693"/>
      <c r="I80" s="693"/>
      <c r="J80" s="693"/>
      <c r="K80" s="693"/>
      <c r="L80" s="693"/>
      <c r="M80" s="693"/>
      <c r="N80" s="693"/>
      <c r="O80" s="693"/>
      <c r="P80" s="693"/>
      <c r="Q80" s="709"/>
      <c r="R80" s="693"/>
      <c r="S80" s="693"/>
    </row>
    <row r="81" spans="1:19" s="565" customFormat="1" ht="49.2" hidden="1">
      <c r="A81" s="586" t="s">
        <v>870</v>
      </c>
      <c r="B81" s="584" t="s">
        <v>4</v>
      </c>
      <c r="C81" s="690">
        <v>80</v>
      </c>
      <c r="D81" s="757"/>
      <c r="E81" s="758"/>
      <c r="F81" s="758"/>
      <c r="G81" s="693"/>
      <c r="H81" s="693"/>
      <c r="I81" s="693"/>
      <c r="J81" s="693"/>
      <c r="K81" s="693"/>
      <c r="L81" s="693"/>
      <c r="M81" s="693"/>
      <c r="N81" s="693"/>
      <c r="O81" s="693"/>
      <c r="P81" s="693"/>
      <c r="Q81" s="709"/>
      <c r="R81" s="693">
        <v>80</v>
      </c>
      <c r="S81" s="693">
        <v>80</v>
      </c>
    </row>
    <row r="82" spans="1:19" s="565" customFormat="1" ht="67.2" hidden="1" customHeight="1">
      <c r="A82" s="603" t="s">
        <v>880</v>
      </c>
      <c r="B82" s="604"/>
      <c r="C82" s="751"/>
      <c r="D82" s="605"/>
      <c r="E82" s="605"/>
      <c r="F82" s="759"/>
      <c r="G82" s="752"/>
      <c r="H82" s="752"/>
      <c r="I82" s="752"/>
      <c r="J82" s="752"/>
      <c r="K82" s="752"/>
      <c r="L82" s="752"/>
      <c r="M82" s="752"/>
      <c r="N82" s="753"/>
      <c r="O82" s="753"/>
      <c r="P82" s="753"/>
      <c r="Q82" s="753"/>
      <c r="R82" s="753"/>
      <c r="S82" s="753"/>
    </row>
    <row r="83" spans="1:19" s="565" customFormat="1" ht="27" hidden="1">
      <c r="A83" s="583" t="s">
        <v>877</v>
      </c>
      <c r="B83" s="584"/>
      <c r="C83" s="690"/>
      <c r="D83" s="691"/>
      <c r="E83" s="692"/>
      <c r="F83" s="758"/>
      <c r="G83" s="693"/>
      <c r="H83" s="693"/>
      <c r="I83" s="693"/>
      <c r="J83" s="693"/>
      <c r="K83" s="693"/>
      <c r="L83" s="693"/>
      <c r="M83" s="693"/>
      <c r="N83" s="693"/>
      <c r="O83" s="693"/>
      <c r="P83" s="693"/>
      <c r="Q83" s="709"/>
      <c r="R83" s="693"/>
      <c r="S83" s="693"/>
    </row>
    <row r="84" spans="1:19" s="565" customFormat="1" ht="21" hidden="1" customHeight="1">
      <c r="A84" s="586" t="s">
        <v>489</v>
      </c>
      <c r="B84" s="584" t="s">
        <v>21</v>
      </c>
      <c r="C84" s="690">
        <v>6</v>
      </c>
      <c r="D84" s="691"/>
      <c r="E84" s="692"/>
      <c r="F84" s="758"/>
      <c r="G84" s="693"/>
      <c r="H84" s="693"/>
      <c r="I84" s="693"/>
      <c r="J84" s="693"/>
      <c r="K84" s="693"/>
      <c r="L84" s="693"/>
      <c r="M84" s="693"/>
      <c r="N84" s="693"/>
      <c r="O84" s="693"/>
      <c r="P84" s="693"/>
      <c r="Q84" s="693"/>
      <c r="R84" s="705">
        <v>6</v>
      </c>
      <c r="S84" s="693">
        <v>6</v>
      </c>
    </row>
    <row r="85" spans="1:19" s="565" customFormat="1" ht="68.400000000000006" hidden="1" customHeight="1">
      <c r="A85" s="606" t="s">
        <v>891</v>
      </c>
      <c r="B85" s="607"/>
      <c r="C85" s="608"/>
      <c r="D85" s="609"/>
      <c r="E85" s="609"/>
      <c r="F85" s="784"/>
      <c r="G85" s="754"/>
      <c r="H85" s="754"/>
      <c r="I85" s="754"/>
      <c r="J85" s="754"/>
      <c r="K85" s="754"/>
      <c r="L85" s="754"/>
      <c r="M85" s="754"/>
      <c r="N85" s="755"/>
      <c r="O85" s="755"/>
      <c r="P85" s="755"/>
      <c r="Q85" s="755"/>
      <c r="R85" s="755"/>
      <c r="S85" s="755"/>
    </row>
    <row r="86" spans="1:19" s="565" customFormat="1" ht="27" hidden="1">
      <c r="A86" s="583" t="s">
        <v>877</v>
      </c>
      <c r="B86" s="584"/>
      <c r="C86" s="690"/>
      <c r="D86" s="691"/>
      <c r="E86" s="692"/>
      <c r="F86" s="758"/>
      <c r="G86" s="693"/>
      <c r="H86" s="693"/>
      <c r="I86" s="693"/>
      <c r="J86" s="693"/>
      <c r="K86" s="693"/>
      <c r="L86" s="693"/>
      <c r="M86" s="693"/>
      <c r="N86" s="693"/>
      <c r="O86" s="693"/>
      <c r="P86" s="693"/>
      <c r="Q86" s="709"/>
      <c r="R86" s="693"/>
      <c r="S86" s="693"/>
    </row>
    <row r="87" spans="1:19" s="565" customFormat="1" ht="43.95" hidden="1" customHeight="1">
      <c r="A87" s="586" t="s">
        <v>872</v>
      </c>
      <c r="B87" s="584" t="s">
        <v>12</v>
      </c>
      <c r="C87" s="690">
        <v>23</v>
      </c>
      <c r="D87" s="691"/>
      <c r="E87" s="692"/>
      <c r="F87" s="758"/>
      <c r="G87" s="693"/>
      <c r="H87" s="693"/>
      <c r="I87" s="693"/>
      <c r="J87" s="693"/>
      <c r="K87" s="693"/>
      <c r="L87" s="693"/>
      <c r="M87" s="693"/>
      <c r="N87" s="693"/>
      <c r="O87" s="693"/>
      <c r="P87" s="693"/>
      <c r="Q87" s="693"/>
      <c r="R87" s="705">
        <v>23</v>
      </c>
      <c r="S87" s="693">
        <v>23</v>
      </c>
    </row>
    <row r="88" spans="1:19" s="565" customFormat="1" ht="48.6" customHeight="1">
      <c r="A88" s="572" t="s">
        <v>873</v>
      </c>
      <c r="B88" s="573"/>
      <c r="C88" s="673"/>
      <c r="D88" s="674"/>
      <c r="E88" s="573"/>
      <c r="F88" s="774"/>
      <c r="G88" s="675"/>
      <c r="H88" s="675"/>
      <c r="I88" s="675"/>
      <c r="J88" s="675"/>
      <c r="K88" s="675"/>
      <c r="L88" s="675"/>
      <c r="M88" s="675"/>
      <c r="N88" s="676"/>
      <c r="O88" s="676"/>
      <c r="P88" s="676"/>
      <c r="Q88" s="676"/>
      <c r="R88" s="676"/>
      <c r="S88" s="676"/>
    </row>
    <row r="89" spans="1:19" s="565" customFormat="1" ht="67.2" customHeight="1">
      <c r="A89" s="575" t="s">
        <v>862</v>
      </c>
      <c r="B89" s="677"/>
      <c r="C89" s="678"/>
      <c r="D89" s="679"/>
      <c r="E89" s="576"/>
      <c r="F89" s="775"/>
      <c r="G89" s="680"/>
      <c r="H89" s="680"/>
      <c r="I89" s="680"/>
      <c r="J89" s="680"/>
      <c r="K89" s="680"/>
      <c r="L89" s="680"/>
      <c r="M89" s="680"/>
      <c r="N89" s="681"/>
      <c r="O89" s="681"/>
      <c r="P89" s="681"/>
      <c r="Q89" s="681"/>
      <c r="R89" s="681"/>
      <c r="S89" s="681"/>
    </row>
    <row r="90" spans="1:19" s="565" customFormat="1" ht="27">
      <c r="A90" s="583" t="s">
        <v>877</v>
      </c>
      <c r="B90" s="584"/>
      <c r="C90" s="690"/>
      <c r="D90" s="691"/>
      <c r="E90" s="692"/>
      <c r="F90" s="758"/>
      <c r="G90" s="693"/>
      <c r="H90" s="693"/>
      <c r="I90" s="693"/>
      <c r="J90" s="693"/>
      <c r="K90" s="693"/>
      <c r="L90" s="693"/>
      <c r="M90" s="693"/>
      <c r="N90" s="693"/>
      <c r="O90" s="693"/>
      <c r="P90" s="693"/>
      <c r="Q90" s="709"/>
      <c r="R90" s="693"/>
      <c r="S90" s="693"/>
    </row>
    <row r="91" spans="1:19" s="565" customFormat="1" ht="27">
      <c r="A91" s="586" t="s">
        <v>787</v>
      </c>
      <c r="B91" s="591" t="s">
        <v>8</v>
      </c>
      <c r="C91" s="702" t="s">
        <v>834</v>
      </c>
      <c r="D91" s="757"/>
      <c r="E91" s="758"/>
      <c r="F91" s="758"/>
      <c r="G91" s="693"/>
      <c r="H91" s="693"/>
      <c r="I91" s="733" t="s">
        <v>818</v>
      </c>
      <c r="J91" s="733" t="s">
        <v>782</v>
      </c>
      <c r="K91" s="733" t="s">
        <v>990</v>
      </c>
      <c r="L91" s="693"/>
      <c r="M91" s="733" t="s">
        <v>921</v>
      </c>
      <c r="N91" s="693"/>
      <c r="O91" s="733" t="s">
        <v>1004</v>
      </c>
      <c r="P91" s="693"/>
      <c r="Q91" s="693"/>
      <c r="R91" s="693">
        <v>25</v>
      </c>
      <c r="S91" s="693">
        <v>25</v>
      </c>
    </row>
    <row r="92" spans="1:19" s="565" customFormat="1" ht="27">
      <c r="A92" s="586" t="s">
        <v>788</v>
      </c>
      <c r="B92" s="584" t="s">
        <v>12</v>
      </c>
      <c r="C92" s="702" t="s">
        <v>949</v>
      </c>
      <c r="D92" s="757"/>
      <c r="E92" s="758"/>
      <c r="F92" s="758"/>
      <c r="G92" s="693"/>
      <c r="H92" s="733" t="s">
        <v>818</v>
      </c>
      <c r="I92" s="733" t="s">
        <v>818</v>
      </c>
      <c r="J92" s="733" t="s">
        <v>810</v>
      </c>
      <c r="K92" s="733" t="s">
        <v>991</v>
      </c>
      <c r="L92" s="733" t="s">
        <v>818</v>
      </c>
      <c r="M92" s="733" t="s">
        <v>818</v>
      </c>
      <c r="N92" s="693"/>
      <c r="O92" s="733" t="s">
        <v>991</v>
      </c>
      <c r="P92" s="693"/>
      <c r="Q92" s="693"/>
      <c r="R92" s="693">
        <v>50</v>
      </c>
      <c r="S92" s="693">
        <v>50</v>
      </c>
    </row>
    <row r="93" spans="1:19" s="565" customFormat="1" ht="67.2" customHeight="1">
      <c r="A93" s="603" t="s">
        <v>881</v>
      </c>
      <c r="B93" s="604"/>
      <c r="C93" s="751"/>
      <c r="D93" s="605"/>
      <c r="E93" s="605"/>
      <c r="F93" s="759"/>
      <c r="G93" s="752"/>
      <c r="H93" s="752"/>
      <c r="I93" s="752"/>
      <c r="J93" s="752"/>
      <c r="K93" s="752"/>
      <c r="L93" s="752"/>
      <c r="M93" s="752"/>
      <c r="N93" s="753"/>
      <c r="O93" s="753"/>
      <c r="P93" s="753"/>
      <c r="Q93" s="753"/>
      <c r="R93" s="753"/>
      <c r="S93" s="753"/>
    </row>
    <row r="94" spans="1:19" s="565" customFormat="1" ht="27">
      <c r="A94" s="583" t="s">
        <v>877</v>
      </c>
      <c r="B94" s="584"/>
      <c r="C94" s="690"/>
      <c r="D94" s="691"/>
      <c r="E94" s="692"/>
      <c r="F94" s="758"/>
      <c r="G94" s="693"/>
      <c r="H94" s="693"/>
      <c r="I94" s="693"/>
      <c r="J94" s="693"/>
      <c r="K94" s="693"/>
      <c r="L94" s="693"/>
      <c r="M94" s="693"/>
      <c r="N94" s="693"/>
      <c r="O94" s="693"/>
      <c r="P94" s="693"/>
      <c r="Q94" s="709"/>
      <c r="R94" s="693"/>
      <c r="S94" s="693"/>
    </row>
    <row r="95" spans="1:19" s="565" customFormat="1" ht="27">
      <c r="A95" s="586" t="s">
        <v>499</v>
      </c>
      <c r="B95" s="584" t="s">
        <v>29</v>
      </c>
      <c r="C95" s="760" t="s">
        <v>728</v>
      </c>
      <c r="D95" s="691"/>
      <c r="E95" s="692"/>
      <c r="F95" s="758">
        <v>6</v>
      </c>
      <c r="G95" s="693">
        <v>6</v>
      </c>
      <c r="H95" s="693"/>
      <c r="I95" s="733" t="s">
        <v>727</v>
      </c>
      <c r="J95" s="693"/>
      <c r="K95" s="733" t="s">
        <v>727</v>
      </c>
      <c r="L95" s="693"/>
      <c r="M95" s="693"/>
      <c r="N95" s="693"/>
      <c r="O95" s="693"/>
      <c r="P95" s="693"/>
      <c r="Q95" s="693"/>
      <c r="R95" s="693"/>
      <c r="S95" s="693"/>
    </row>
    <row r="96" spans="1:19" s="565" customFormat="1" ht="49.2">
      <c r="A96" s="586" t="s">
        <v>500</v>
      </c>
      <c r="B96" s="584" t="s">
        <v>7</v>
      </c>
      <c r="C96" s="690">
        <v>1</v>
      </c>
      <c r="D96" s="691"/>
      <c r="E96" s="692"/>
      <c r="F96" s="758"/>
      <c r="G96" s="693"/>
      <c r="H96" s="693"/>
      <c r="I96" s="693"/>
      <c r="J96" s="693"/>
      <c r="K96" s="693"/>
      <c r="L96" s="693"/>
      <c r="M96" s="693"/>
      <c r="N96" s="693"/>
      <c r="O96" s="693"/>
      <c r="P96" s="693"/>
      <c r="Q96" s="709"/>
      <c r="R96" s="693">
        <v>1</v>
      </c>
      <c r="S96" s="693">
        <v>1</v>
      </c>
    </row>
    <row r="97" spans="1:19" s="565" customFormat="1" ht="49.2">
      <c r="A97" s="586" t="s">
        <v>501</v>
      </c>
      <c r="B97" s="584" t="s">
        <v>33</v>
      </c>
      <c r="C97" s="690" t="s">
        <v>728</v>
      </c>
      <c r="D97" s="691"/>
      <c r="E97" s="692"/>
      <c r="F97" s="758"/>
      <c r="G97" s="693"/>
      <c r="H97" s="693"/>
      <c r="I97" s="693"/>
      <c r="J97" s="693"/>
      <c r="K97" s="693"/>
      <c r="L97" s="693"/>
      <c r="M97" s="693"/>
      <c r="N97" s="693">
        <v>6</v>
      </c>
      <c r="O97" s="693">
        <v>6</v>
      </c>
      <c r="P97" s="693"/>
      <c r="Q97" s="693"/>
      <c r="R97" s="693"/>
      <c r="S97" s="693"/>
    </row>
    <row r="98" spans="1:19" s="565" customFormat="1" ht="28.2" customHeight="1">
      <c r="A98" s="586" t="s">
        <v>504</v>
      </c>
      <c r="B98" s="584" t="s">
        <v>12</v>
      </c>
      <c r="C98" s="690" t="s">
        <v>856</v>
      </c>
      <c r="D98" s="691"/>
      <c r="E98" s="692"/>
      <c r="F98" s="758"/>
      <c r="G98" s="693"/>
      <c r="H98" s="693"/>
      <c r="I98" s="693"/>
      <c r="J98" s="693"/>
      <c r="K98" s="693"/>
      <c r="L98" s="733" t="s">
        <v>855</v>
      </c>
      <c r="M98" s="733"/>
      <c r="N98" s="693">
        <v>300</v>
      </c>
      <c r="O98" s="693" t="s">
        <v>856</v>
      </c>
      <c r="P98" s="693"/>
      <c r="Q98" s="693"/>
      <c r="R98" s="693"/>
      <c r="S98" s="693"/>
    </row>
    <row r="99" spans="1:19" s="565" customFormat="1" ht="27">
      <c r="A99" s="583" t="s">
        <v>878</v>
      </c>
      <c r="B99" s="584"/>
      <c r="C99" s="690"/>
      <c r="D99" s="691"/>
      <c r="E99" s="692"/>
      <c r="F99" s="758"/>
      <c r="G99" s="693"/>
      <c r="H99" s="693"/>
      <c r="I99" s="693"/>
      <c r="J99" s="693"/>
      <c r="K99" s="693"/>
      <c r="L99" s="693"/>
      <c r="M99" s="693"/>
      <c r="N99" s="693"/>
      <c r="O99" s="693"/>
      <c r="P99" s="693"/>
      <c r="Q99" s="709"/>
      <c r="R99" s="693"/>
      <c r="S99" s="693"/>
    </row>
    <row r="100" spans="1:19" s="565" customFormat="1" ht="49.2">
      <c r="A100" s="586" t="s">
        <v>505</v>
      </c>
      <c r="B100" s="584" t="s">
        <v>4</v>
      </c>
      <c r="C100" s="690">
        <v>80</v>
      </c>
      <c r="D100" s="691"/>
      <c r="E100" s="692"/>
      <c r="F100" s="758"/>
      <c r="G100" s="693"/>
      <c r="H100" s="693"/>
      <c r="I100" s="693"/>
      <c r="J100" s="693"/>
      <c r="K100" s="693"/>
      <c r="L100" s="693"/>
      <c r="M100" s="693"/>
      <c r="N100" s="693"/>
      <c r="O100" s="693"/>
      <c r="P100" s="693"/>
      <c r="Q100" s="709"/>
      <c r="R100" s="693">
        <v>80</v>
      </c>
      <c r="S100" s="693">
        <v>80</v>
      </c>
    </row>
    <row r="101" spans="1:19" s="614" customFormat="1" ht="30" customHeight="1">
      <c r="A101" s="611" t="s">
        <v>889</v>
      </c>
      <c r="B101" s="612"/>
      <c r="C101" s="761"/>
      <c r="D101" s="762"/>
      <c r="E101" s="763"/>
      <c r="F101" s="785"/>
      <c r="G101" s="764"/>
      <c r="H101" s="764"/>
      <c r="I101" s="764"/>
      <c r="J101" s="764"/>
      <c r="K101" s="764"/>
      <c r="L101" s="764"/>
      <c r="M101" s="764"/>
      <c r="N101" s="764"/>
      <c r="O101" s="764"/>
      <c r="P101" s="764"/>
      <c r="Q101" s="764"/>
      <c r="R101" s="764"/>
      <c r="S101" s="764"/>
    </row>
    <row r="102" spans="1:19" s="565" customFormat="1" ht="27">
      <c r="A102" s="583" t="s">
        <v>877</v>
      </c>
      <c r="B102" s="584"/>
      <c r="C102" s="690"/>
      <c r="D102" s="691"/>
      <c r="E102" s="692"/>
      <c r="F102" s="758"/>
      <c r="G102" s="693"/>
      <c r="H102" s="693"/>
      <c r="I102" s="693"/>
      <c r="J102" s="693"/>
      <c r="K102" s="693"/>
      <c r="L102" s="693"/>
      <c r="M102" s="693"/>
      <c r="N102" s="693"/>
      <c r="O102" s="693"/>
      <c r="P102" s="693"/>
      <c r="Q102" s="709"/>
      <c r="R102" s="693"/>
      <c r="S102" s="693"/>
    </row>
    <row r="103" spans="1:19" s="565" customFormat="1" ht="41.4" customHeight="1">
      <c r="A103" s="590" t="s">
        <v>506</v>
      </c>
      <c r="B103" s="584" t="s">
        <v>12</v>
      </c>
      <c r="C103" s="702" t="s">
        <v>950</v>
      </c>
      <c r="D103" s="691"/>
      <c r="E103" s="692"/>
      <c r="F103" s="758"/>
      <c r="G103" s="693"/>
      <c r="H103" s="693"/>
      <c r="I103" s="693"/>
      <c r="J103" s="693"/>
      <c r="K103" s="693"/>
      <c r="L103" s="693"/>
      <c r="M103" s="693"/>
      <c r="N103" s="733" t="s">
        <v>356</v>
      </c>
      <c r="O103" s="733" t="s">
        <v>950</v>
      </c>
      <c r="P103" s="733"/>
      <c r="Q103" s="693"/>
      <c r="R103" s="733"/>
      <c r="S103" s="733"/>
    </row>
    <row r="104" spans="1:19" s="565" customFormat="1" ht="49.2">
      <c r="A104" s="611" t="s">
        <v>890</v>
      </c>
      <c r="B104" s="612"/>
      <c r="C104" s="761"/>
      <c r="D104" s="765"/>
      <c r="E104" s="766"/>
      <c r="F104" s="784"/>
      <c r="G104" s="754"/>
      <c r="H104" s="754"/>
      <c r="I104" s="754"/>
      <c r="J104" s="754"/>
      <c r="K104" s="754"/>
      <c r="L104" s="754"/>
      <c r="M104" s="754"/>
      <c r="N104" s="754"/>
      <c r="O104" s="754"/>
      <c r="P104" s="754"/>
      <c r="Q104" s="754"/>
      <c r="R104" s="754"/>
      <c r="S104" s="754"/>
    </row>
    <row r="105" spans="1:19" s="565" customFormat="1" ht="27">
      <c r="A105" s="583" t="s">
        <v>877</v>
      </c>
      <c r="B105" s="584"/>
      <c r="C105" s="690"/>
      <c r="D105" s="691"/>
      <c r="E105" s="692"/>
      <c r="F105" s="758"/>
      <c r="G105" s="693"/>
      <c r="H105" s="693"/>
      <c r="I105" s="693"/>
      <c r="J105" s="693"/>
      <c r="K105" s="693"/>
      <c r="L105" s="693"/>
      <c r="M105" s="693"/>
      <c r="N105" s="693"/>
      <c r="O105" s="693"/>
      <c r="P105" s="693"/>
      <c r="Q105" s="709"/>
      <c r="R105" s="693"/>
      <c r="S105" s="693"/>
    </row>
    <row r="106" spans="1:19" s="565" customFormat="1" ht="49.2">
      <c r="A106" s="586" t="s">
        <v>876</v>
      </c>
      <c r="B106" s="767" t="s">
        <v>6</v>
      </c>
      <c r="C106" s="768" t="s">
        <v>952</v>
      </c>
      <c r="D106" s="698" t="s">
        <v>819</v>
      </c>
      <c r="E106" s="698" t="s">
        <v>819</v>
      </c>
      <c r="F106" s="781" t="s">
        <v>819</v>
      </c>
      <c r="G106" s="733" t="s">
        <v>922</v>
      </c>
      <c r="H106" s="733" t="s">
        <v>842</v>
      </c>
      <c r="I106" s="733" t="s">
        <v>842</v>
      </c>
      <c r="J106" s="733" t="s">
        <v>848</v>
      </c>
      <c r="K106" s="733" t="s">
        <v>992</v>
      </c>
      <c r="L106" s="733" t="s">
        <v>857</v>
      </c>
      <c r="M106" s="733" t="s">
        <v>922</v>
      </c>
      <c r="N106" s="733"/>
      <c r="O106" s="733" t="s">
        <v>1005</v>
      </c>
      <c r="P106" s="733"/>
      <c r="Q106" s="733"/>
      <c r="R106" s="733" t="s">
        <v>789</v>
      </c>
      <c r="S106" s="733" t="s">
        <v>789</v>
      </c>
    </row>
    <row r="107" spans="1:19" s="565" customFormat="1" ht="28.95" customHeight="1">
      <c r="A107" s="603" t="s">
        <v>893</v>
      </c>
      <c r="B107" s="604"/>
      <c r="C107" s="751"/>
      <c r="D107" s="605"/>
      <c r="E107" s="605"/>
      <c r="F107" s="759"/>
      <c r="G107" s="752"/>
      <c r="H107" s="752"/>
      <c r="I107" s="752"/>
      <c r="J107" s="752"/>
      <c r="K107" s="752"/>
      <c r="L107" s="752"/>
      <c r="M107" s="752"/>
      <c r="N107" s="753"/>
      <c r="O107" s="753"/>
      <c r="P107" s="753"/>
      <c r="Q107" s="753"/>
      <c r="R107" s="753"/>
      <c r="S107" s="753"/>
    </row>
    <row r="108" spans="1:19" s="565" customFormat="1" ht="27">
      <c r="A108" s="583" t="s">
        <v>878</v>
      </c>
      <c r="B108" s="584"/>
      <c r="C108" s="690"/>
      <c r="D108" s="691"/>
      <c r="E108" s="692"/>
      <c r="F108" s="758"/>
      <c r="G108" s="693"/>
      <c r="H108" s="693"/>
      <c r="I108" s="693"/>
      <c r="J108" s="693"/>
      <c r="K108" s="693"/>
      <c r="L108" s="693"/>
      <c r="M108" s="693"/>
      <c r="N108" s="693"/>
      <c r="O108" s="693"/>
      <c r="P108" s="693"/>
      <c r="Q108" s="709"/>
      <c r="R108" s="693"/>
      <c r="S108" s="693"/>
    </row>
    <row r="109" spans="1:19" s="565" customFormat="1" ht="67.95" customHeight="1">
      <c r="A109" s="586" t="s">
        <v>895</v>
      </c>
      <c r="B109" s="591" t="s">
        <v>4</v>
      </c>
      <c r="C109" s="702" t="s">
        <v>955</v>
      </c>
      <c r="D109" s="769" t="s">
        <v>792</v>
      </c>
      <c r="E109" s="769" t="s">
        <v>793</v>
      </c>
      <c r="F109" s="786" t="s">
        <v>822</v>
      </c>
      <c r="G109" s="733" t="s">
        <v>822</v>
      </c>
      <c r="H109" s="733" t="s">
        <v>823</v>
      </c>
      <c r="I109" s="733" t="s">
        <v>838</v>
      </c>
      <c r="J109" s="733" t="s">
        <v>843</v>
      </c>
      <c r="K109" s="733" t="s">
        <v>843</v>
      </c>
      <c r="L109" s="733" t="s">
        <v>850</v>
      </c>
      <c r="M109" s="733" t="s">
        <v>993</v>
      </c>
      <c r="N109" s="733"/>
      <c r="O109" s="733" t="s">
        <v>954</v>
      </c>
      <c r="P109" s="733"/>
      <c r="Q109" s="733"/>
      <c r="R109" s="693">
        <v>50</v>
      </c>
      <c r="S109" s="733" t="s">
        <v>777</v>
      </c>
    </row>
    <row r="110" spans="1:19" s="614" customFormat="1" ht="67.95" customHeight="1">
      <c r="A110" s="611" t="s">
        <v>901</v>
      </c>
      <c r="B110" s="612"/>
      <c r="C110" s="761"/>
      <c r="D110" s="762"/>
      <c r="E110" s="763"/>
      <c r="F110" s="785"/>
      <c r="G110" s="764"/>
      <c r="H110" s="764"/>
      <c r="I110" s="764"/>
      <c r="J110" s="764"/>
      <c r="K110" s="764"/>
      <c r="L110" s="764"/>
      <c r="M110" s="764"/>
      <c r="N110" s="764"/>
      <c r="O110" s="764"/>
      <c r="P110" s="764"/>
      <c r="Q110" s="764"/>
      <c r="R110" s="764"/>
      <c r="S110" s="764"/>
    </row>
    <row r="111" spans="1:19" s="565" customFormat="1" ht="67.2" hidden="1" customHeight="1">
      <c r="A111" s="603" t="s">
        <v>896</v>
      </c>
      <c r="B111" s="604"/>
      <c r="C111" s="751"/>
      <c r="D111" s="605"/>
      <c r="E111" s="605"/>
      <c r="F111" s="759"/>
      <c r="G111" s="752"/>
      <c r="H111" s="752"/>
      <c r="I111" s="752"/>
      <c r="J111" s="752"/>
      <c r="K111" s="752"/>
      <c r="L111" s="752"/>
      <c r="M111" s="752"/>
      <c r="N111" s="753"/>
      <c r="O111" s="753"/>
      <c r="P111" s="753"/>
      <c r="Q111" s="753"/>
      <c r="R111" s="753"/>
      <c r="S111" s="753"/>
    </row>
    <row r="112" spans="1:19" s="565" customFormat="1" ht="27" hidden="1">
      <c r="A112" s="583" t="s">
        <v>878</v>
      </c>
      <c r="B112" s="584"/>
      <c r="C112" s="690"/>
      <c r="D112" s="691"/>
      <c r="E112" s="692"/>
      <c r="F112" s="758"/>
      <c r="G112" s="693"/>
      <c r="H112" s="693"/>
      <c r="I112" s="693"/>
      <c r="J112" s="693"/>
      <c r="K112" s="693"/>
      <c r="L112" s="693"/>
      <c r="M112" s="693"/>
      <c r="N112" s="693"/>
      <c r="O112" s="693"/>
      <c r="P112" s="693"/>
      <c r="Q112" s="709"/>
      <c r="R112" s="693"/>
      <c r="S112" s="693"/>
    </row>
    <row r="113" spans="1:19" s="565" customFormat="1" ht="73.8" hidden="1">
      <c r="A113" s="586" t="s">
        <v>894</v>
      </c>
      <c r="B113" s="584" t="s">
        <v>4</v>
      </c>
      <c r="C113" s="702" t="s">
        <v>845</v>
      </c>
      <c r="D113" s="698" t="s">
        <v>790</v>
      </c>
      <c r="E113" s="698" t="s">
        <v>791</v>
      </c>
      <c r="F113" s="781" t="s">
        <v>820</v>
      </c>
      <c r="G113" s="733" t="s">
        <v>820</v>
      </c>
      <c r="H113" s="733" t="s">
        <v>821</v>
      </c>
      <c r="I113" s="733" t="s">
        <v>837</v>
      </c>
      <c r="J113" s="733" t="s">
        <v>844</v>
      </c>
      <c r="K113" s="733" t="s">
        <v>844</v>
      </c>
      <c r="L113" s="733" t="s">
        <v>844</v>
      </c>
      <c r="M113" s="733" t="s">
        <v>844</v>
      </c>
      <c r="N113" s="788"/>
      <c r="O113" s="733" t="s">
        <v>844</v>
      </c>
      <c r="P113" s="788"/>
      <c r="Q113" s="788"/>
      <c r="R113" s="693">
        <v>49</v>
      </c>
      <c r="S113" s="693">
        <v>49</v>
      </c>
    </row>
    <row r="114" spans="1:19" s="614" customFormat="1" ht="67.95" hidden="1" customHeight="1">
      <c r="A114" s="611" t="s">
        <v>900</v>
      </c>
      <c r="B114" s="612"/>
      <c r="C114" s="761"/>
      <c r="D114" s="762"/>
      <c r="E114" s="763"/>
      <c r="F114" s="785"/>
      <c r="G114" s="764"/>
      <c r="H114" s="764"/>
      <c r="I114" s="764"/>
      <c r="J114" s="764"/>
      <c r="K114" s="764"/>
      <c r="L114" s="764"/>
      <c r="M114" s="764"/>
      <c r="N114" s="764"/>
      <c r="O114" s="764"/>
      <c r="P114" s="764"/>
      <c r="Q114" s="764"/>
      <c r="R114" s="764"/>
      <c r="S114" s="764"/>
    </row>
    <row r="115" spans="1:19" s="565" customFormat="1" ht="67.2" hidden="1" customHeight="1">
      <c r="A115" s="603" t="s">
        <v>897</v>
      </c>
      <c r="B115" s="604"/>
      <c r="C115" s="751"/>
      <c r="D115" s="605"/>
      <c r="E115" s="605"/>
      <c r="F115" s="759"/>
      <c r="G115" s="752"/>
      <c r="H115" s="752"/>
      <c r="I115" s="752"/>
      <c r="J115" s="752"/>
      <c r="K115" s="752"/>
      <c r="L115" s="752"/>
      <c r="M115" s="752"/>
      <c r="N115" s="753"/>
      <c r="O115" s="753"/>
      <c r="P115" s="753"/>
      <c r="Q115" s="753"/>
      <c r="R115" s="753"/>
      <c r="S115" s="753"/>
    </row>
    <row r="116" spans="1:19" s="565" customFormat="1" ht="27" hidden="1">
      <c r="A116" s="583" t="s">
        <v>878</v>
      </c>
      <c r="B116" s="584"/>
      <c r="C116" s="690"/>
      <c r="D116" s="691"/>
      <c r="E116" s="692"/>
      <c r="F116" s="758"/>
      <c r="G116" s="693"/>
      <c r="H116" s="693"/>
      <c r="I116" s="693"/>
      <c r="J116" s="693"/>
      <c r="K116" s="693"/>
      <c r="L116" s="693"/>
      <c r="M116" s="693"/>
      <c r="N116" s="693"/>
      <c r="O116" s="693"/>
      <c r="P116" s="693"/>
      <c r="Q116" s="709"/>
      <c r="R116" s="693"/>
      <c r="S116" s="693"/>
    </row>
    <row r="117" spans="1:19" s="565" customFormat="1" ht="66.599999999999994" hidden="1" customHeight="1">
      <c r="A117" s="615" t="s">
        <v>898</v>
      </c>
      <c r="B117" s="616" t="s">
        <v>4</v>
      </c>
      <c r="C117" s="702">
        <v>35</v>
      </c>
      <c r="D117" s="691"/>
      <c r="E117" s="692"/>
      <c r="F117" s="758"/>
      <c r="G117" s="693"/>
      <c r="H117" s="693"/>
      <c r="I117" s="693"/>
      <c r="J117" s="693"/>
      <c r="K117" s="693"/>
      <c r="L117" s="693"/>
      <c r="M117" s="693"/>
      <c r="N117" s="693"/>
      <c r="O117" s="693"/>
      <c r="P117" s="693"/>
      <c r="Q117" s="693"/>
      <c r="R117" s="693">
        <v>35</v>
      </c>
      <c r="S117" s="693">
        <v>35</v>
      </c>
    </row>
    <row r="118" spans="1:19" s="614" customFormat="1" ht="67.95" hidden="1" customHeight="1">
      <c r="A118" s="611" t="s">
        <v>899</v>
      </c>
      <c r="B118" s="612"/>
      <c r="C118" s="761"/>
      <c r="D118" s="762"/>
      <c r="E118" s="763"/>
      <c r="F118" s="785"/>
      <c r="G118" s="764"/>
      <c r="H118" s="764"/>
      <c r="I118" s="764"/>
      <c r="J118" s="764"/>
      <c r="K118" s="764"/>
      <c r="L118" s="764"/>
      <c r="M118" s="764"/>
      <c r="N118" s="764"/>
      <c r="O118" s="764"/>
      <c r="P118" s="764"/>
      <c r="Q118" s="764"/>
      <c r="R118" s="764"/>
      <c r="S118" s="764"/>
    </row>
    <row r="119" spans="1:19" s="565" customFormat="1" ht="67.2" hidden="1" customHeight="1">
      <c r="A119" s="603" t="s">
        <v>902</v>
      </c>
      <c r="B119" s="604"/>
      <c r="C119" s="751"/>
      <c r="D119" s="605"/>
      <c r="E119" s="605"/>
      <c r="F119" s="759"/>
      <c r="G119" s="752"/>
      <c r="H119" s="752"/>
      <c r="I119" s="752"/>
      <c r="J119" s="752"/>
      <c r="K119" s="752"/>
      <c r="L119" s="752"/>
      <c r="M119" s="752"/>
      <c r="N119" s="753"/>
      <c r="O119" s="753"/>
      <c r="P119" s="753"/>
      <c r="Q119" s="753"/>
      <c r="R119" s="753"/>
      <c r="S119" s="753"/>
    </row>
    <row r="120" spans="1:19" s="565" customFormat="1" ht="27" hidden="1">
      <c r="A120" s="583" t="s">
        <v>877</v>
      </c>
      <c r="B120" s="584"/>
      <c r="C120" s="690"/>
      <c r="D120" s="691"/>
      <c r="E120" s="692"/>
      <c r="F120" s="758"/>
      <c r="G120" s="693"/>
      <c r="H120" s="693"/>
      <c r="I120" s="693"/>
      <c r="J120" s="693"/>
      <c r="K120" s="693"/>
      <c r="L120" s="693"/>
      <c r="M120" s="693"/>
      <c r="N120" s="693"/>
      <c r="O120" s="693"/>
      <c r="P120" s="693"/>
      <c r="Q120" s="709"/>
      <c r="R120" s="693"/>
      <c r="S120" s="693"/>
    </row>
    <row r="121" spans="1:19" s="565" customFormat="1" ht="27" hidden="1">
      <c r="A121" s="590" t="s">
        <v>516</v>
      </c>
      <c r="B121" s="594" t="s">
        <v>8</v>
      </c>
      <c r="C121" s="726" t="s">
        <v>813</v>
      </c>
      <c r="D121" s="691"/>
      <c r="E121" s="692"/>
      <c r="F121" s="786"/>
      <c r="G121" s="733"/>
      <c r="H121" s="733" t="s">
        <v>812</v>
      </c>
      <c r="I121" s="693"/>
      <c r="J121" s="693"/>
      <c r="K121" s="733" t="s">
        <v>812</v>
      </c>
      <c r="L121" s="693"/>
      <c r="M121" s="693"/>
      <c r="N121" s="693"/>
      <c r="O121" s="693"/>
      <c r="P121" s="733"/>
      <c r="Q121" s="693"/>
      <c r="R121" s="693">
        <v>500</v>
      </c>
      <c r="S121" s="693">
        <v>500</v>
      </c>
    </row>
    <row r="122" spans="1:19" s="565" customFormat="1" ht="27" hidden="1">
      <c r="A122" s="590" t="s">
        <v>517</v>
      </c>
      <c r="B122" s="594" t="s">
        <v>6</v>
      </c>
      <c r="C122" s="726" t="s">
        <v>815</v>
      </c>
      <c r="D122" s="691"/>
      <c r="E122" s="692"/>
      <c r="F122" s="786"/>
      <c r="G122" s="733"/>
      <c r="H122" s="733" t="s">
        <v>814</v>
      </c>
      <c r="I122" s="693"/>
      <c r="J122" s="693"/>
      <c r="K122" s="693" t="s">
        <v>814</v>
      </c>
      <c r="L122" s="693"/>
      <c r="M122" s="693"/>
      <c r="N122" s="693"/>
      <c r="O122" s="693"/>
      <c r="P122" s="733"/>
      <c r="Q122" s="693"/>
      <c r="R122" s="770">
        <v>500000</v>
      </c>
      <c r="S122" s="770">
        <v>500000</v>
      </c>
    </row>
    <row r="123" spans="1:19" s="565" customFormat="1" ht="27" hidden="1">
      <c r="A123" s="586" t="s">
        <v>519</v>
      </c>
      <c r="B123" s="591" t="s">
        <v>65</v>
      </c>
      <c r="C123" s="726">
        <v>50</v>
      </c>
      <c r="D123" s="691"/>
      <c r="E123" s="692"/>
      <c r="F123" s="758"/>
      <c r="G123" s="693"/>
      <c r="H123" s="693"/>
      <c r="I123" s="693"/>
      <c r="J123" s="693"/>
      <c r="K123" s="693"/>
      <c r="L123" s="693"/>
      <c r="M123" s="693"/>
      <c r="N123" s="693"/>
      <c r="O123" s="693"/>
      <c r="P123" s="693"/>
      <c r="Q123" s="693"/>
      <c r="R123" s="733" t="s">
        <v>777</v>
      </c>
      <c r="S123" s="733" t="s">
        <v>777</v>
      </c>
    </row>
    <row r="124" spans="1:19" s="565" customFormat="1" ht="27" hidden="1">
      <c r="A124" s="586" t="s">
        <v>520</v>
      </c>
      <c r="B124" s="591" t="s">
        <v>13</v>
      </c>
      <c r="C124" s="702"/>
      <c r="D124" s="691"/>
      <c r="E124" s="692"/>
      <c r="F124" s="758"/>
      <c r="G124" s="693"/>
      <c r="H124" s="693"/>
      <c r="I124" s="693"/>
      <c r="J124" s="693"/>
      <c r="K124" s="693"/>
      <c r="L124" s="693"/>
      <c r="M124" s="693"/>
      <c r="N124" s="693"/>
      <c r="O124" s="693"/>
      <c r="P124" s="693"/>
      <c r="Q124" s="693"/>
      <c r="R124" s="693"/>
      <c r="S124" s="693"/>
    </row>
    <row r="125" spans="1:19" s="565" customFormat="1" ht="27" hidden="1">
      <c r="A125" s="586" t="s">
        <v>521</v>
      </c>
      <c r="B125" s="591" t="s">
        <v>13</v>
      </c>
      <c r="C125" s="618">
        <v>50</v>
      </c>
      <c r="D125" s="585"/>
      <c r="E125" s="585"/>
      <c r="F125" s="758"/>
      <c r="G125" s="693"/>
      <c r="H125" s="693"/>
      <c r="I125" s="693"/>
      <c r="J125" s="693"/>
      <c r="K125" s="693"/>
      <c r="L125" s="693"/>
      <c r="M125" s="693"/>
      <c r="N125" s="693"/>
      <c r="O125" s="693"/>
      <c r="P125" s="693"/>
      <c r="Q125" s="693"/>
      <c r="R125" s="733" t="s">
        <v>777</v>
      </c>
      <c r="S125" s="733" t="s">
        <v>777</v>
      </c>
    </row>
    <row r="126" spans="1:19" s="565" customFormat="1" ht="46.95" hidden="1" customHeight="1">
      <c r="A126" s="586" t="s">
        <v>522</v>
      </c>
      <c r="B126" s="594" t="s">
        <v>6</v>
      </c>
      <c r="C126" s="726">
        <v>5000</v>
      </c>
      <c r="D126" s="691"/>
      <c r="E126" s="692"/>
      <c r="F126" s="758"/>
      <c r="G126" s="693"/>
      <c r="H126" s="693"/>
      <c r="I126" s="693"/>
      <c r="J126" s="693"/>
      <c r="K126" s="693"/>
      <c r="L126" s="693"/>
      <c r="M126" s="693"/>
      <c r="N126" s="693"/>
      <c r="O126" s="693"/>
      <c r="P126" s="693"/>
      <c r="Q126" s="733"/>
      <c r="R126" s="770">
        <v>5000</v>
      </c>
      <c r="S126" s="770">
        <v>5000</v>
      </c>
    </row>
    <row r="127" spans="1:19" s="565" customFormat="1" ht="27" hidden="1">
      <c r="A127" s="583" t="s">
        <v>878</v>
      </c>
      <c r="B127" s="584"/>
      <c r="C127" s="690"/>
      <c r="D127" s="691"/>
      <c r="E127" s="692"/>
      <c r="F127" s="758"/>
      <c r="G127" s="693"/>
      <c r="H127" s="693"/>
      <c r="I127" s="693"/>
      <c r="J127" s="693"/>
      <c r="K127" s="693"/>
      <c r="L127" s="693"/>
      <c r="M127" s="693"/>
      <c r="N127" s="693"/>
      <c r="O127" s="693"/>
      <c r="P127" s="693"/>
      <c r="Q127" s="709"/>
      <c r="R127" s="693"/>
      <c r="S127" s="693"/>
    </row>
    <row r="128" spans="1:19" s="565" customFormat="1" ht="27" hidden="1">
      <c r="A128" s="586" t="s">
        <v>911</v>
      </c>
      <c r="B128" s="591" t="s">
        <v>4</v>
      </c>
      <c r="C128" s="729" t="s">
        <v>817</v>
      </c>
      <c r="D128" s="691"/>
      <c r="E128" s="692"/>
      <c r="F128" s="786"/>
      <c r="G128" s="733"/>
      <c r="H128" s="733" t="s">
        <v>816</v>
      </c>
      <c r="I128" s="693"/>
      <c r="J128" s="693"/>
      <c r="K128" s="693">
        <v>93</v>
      </c>
      <c r="L128" s="693"/>
      <c r="M128" s="693"/>
      <c r="N128" s="693"/>
      <c r="O128" s="693"/>
      <c r="P128" s="771"/>
      <c r="Q128" s="733"/>
      <c r="R128" s="693">
        <v>80</v>
      </c>
      <c r="S128" s="693">
        <v>80</v>
      </c>
    </row>
    <row r="129" spans="1:19" s="614" customFormat="1" ht="67.95" hidden="1" customHeight="1">
      <c r="A129" s="611" t="s">
        <v>903</v>
      </c>
      <c r="B129" s="612"/>
      <c r="C129" s="761"/>
      <c r="D129" s="762"/>
      <c r="E129" s="763"/>
      <c r="F129" s="785"/>
      <c r="G129" s="764"/>
      <c r="H129" s="764"/>
      <c r="I129" s="764"/>
      <c r="J129" s="764"/>
      <c r="K129" s="764"/>
      <c r="L129" s="764"/>
      <c r="M129" s="764"/>
      <c r="N129" s="764"/>
      <c r="O129" s="764"/>
      <c r="P129" s="764"/>
      <c r="Q129" s="764"/>
      <c r="R129" s="764"/>
      <c r="S129" s="764"/>
    </row>
    <row r="130" spans="1:19" s="565" customFormat="1" ht="34.200000000000003" hidden="1" customHeight="1">
      <c r="A130" s="572" t="s">
        <v>904</v>
      </c>
      <c r="B130" s="573"/>
      <c r="C130" s="673"/>
      <c r="D130" s="674"/>
      <c r="E130" s="573"/>
      <c r="F130" s="774"/>
      <c r="G130" s="675"/>
      <c r="H130" s="675"/>
      <c r="I130" s="675"/>
      <c r="J130" s="675"/>
      <c r="K130" s="675"/>
      <c r="L130" s="675"/>
      <c r="M130" s="675"/>
      <c r="N130" s="676"/>
      <c r="O130" s="676"/>
      <c r="P130" s="676"/>
      <c r="Q130" s="676"/>
      <c r="R130" s="676"/>
      <c r="S130" s="676"/>
    </row>
    <row r="131" spans="1:19" s="565" customFormat="1" ht="67.2" hidden="1" customHeight="1">
      <c r="A131" s="575" t="s">
        <v>862</v>
      </c>
      <c r="B131" s="677"/>
      <c r="C131" s="678"/>
      <c r="D131" s="679"/>
      <c r="E131" s="576"/>
      <c r="F131" s="775"/>
      <c r="G131" s="680"/>
      <c r="H131" s="680"/>
      <c r="I131" s="680"/>
      <c r="J131" s="680"/>
      <c r="K131" s="680"/>
      <c r="L131" s="680"/>
      <c r="M131" s="680"/>
      <c r="N131" s="681"/>
      <c r="O131" s="681"/>
      <c r="P131" s="681"/>
      <c r="Q131" s="681"/>
      <c r="R131" s="681"/>
      <c r="S131" s="681"/>
    </row>
    <row r="132" spans="1:19" s="565" customFormat="1" ht="34.200000000000003" hidden="1" customHeight="1">
      <c r="A132" s="603" t="s">
        <v>905</v>
      </c>
      <c r="B132" s="604"/>
      <c r="C132" s="751"/>
      <c r="D132" s="605"/>
      <c r="E132" s="605"/>
      <c r="F132" s="759"/>
      <c r="G132" s="752"/>
      <c r="H132" s="752"/>
      <c r="I132" s="752"/>
      <c r="J132" s="752"/>
      <c r="K132" s="752"/>
      <c r="L132" s="752"/>
      <c r="M132" s="752"/>
      <c r="N132" s="753"/>
      <c r="O132" s="753"/>
      <c r="P132" s="753"/>
      <c r="Q132" s="753"/>
      <c r="R132" s="753"/>
      <c r="S132" s="753"/>
    </row>
    <row r="133" spans="1:19" s="565" customFormat="1" ht="27" hidden="1">
      <c r="A133" s="583" t="s">
        <v>877</v>
      </c>
      <c r="B133" s="584"/>
      <c r="C133" s="690"/>
      <c r="D133" s="691"/>
      <c r="E133" s="692"/>
      <c r="F133" s="758"/>
      <c r="G133" s="693"/>
      <c r="H133" s="693"/>
      <c r="I133" s="693"/>
      <c r="J133" s="693"/>
      <c r="K133" s="693"/>
      <c r="L133" s="693"/>
      <c r="M133" s="693"/>
      <c r="N133" s="693"/>
      <c r="O133" s="693"/>
      <c r="P133" s="693"/>
      <c r="Q133" s="709"/>
      <c r="R133" s="693"/>
      <c r="S133" s="693"/>
    </row>
    <row r="134" spans="1:19" s="565" customFormat="1" ht="49.2" hidden="1">
      <c r="A134" s="586" t="s">
        <v>532</v>
      </c>
      <c r="B134" s="584" t="s">
        <v>12</v>
      </c>
      <c r="C134" s="760" t="s">
        <v>957</v>
      </c>
      <c r="D134" s="691"/>
      <c r="E134" s="692"/>
      <c r="F134" s="758"/>
      <c r="G134" s="693"/>
      <c r="H134" s="693"/>
      <c r="I134" s="733" t="s">
        <v>826</v>
      </c>
      <c r="J134" s="693" t="s">
        <v>846</v>
      </c>
      <c r="K134" s="693" t="s">
        <v>994</v>
      </c>
      <c r="L134" s="733"/>
      <c r="M134" s="733" t="s">
        <v>995</v>
      </c>
      <c r="N134" s="733" t="s">
        <v>794</v>
      </c>
      <c r="O134" s="733" t="s">
        <v>1006</v>
      </c>
      <c r="P134" s="693"/>
      <c r="Q134" s="693"/>
      <c r="R134" s="693">
        <v>20</v>
      </c>
      <c r="S134" s="733" t="s">
        <v>996</v>
      </c>
    </row>
    <row r="135" spans="1:19" s="565" customFormat="1" ht="27" hidden="1">
      <c r="A135" s="583" t="s">
        <v>878</v>
      </c>
      <c r="B135" s="584"/>
      <c r="C135" s="690"/>
      <c r="D135" s="691"/>
      <c r="E135" s="692"/>
      <c r="F135" s="758"/>
      <c r="G135" s="693"/>
      <c r="H135" s="693"/>
      <c r="I135" s="693"/>
      <c r="J135" s="693"/>
      <c r="K135" s="693"/>
      <c r="L135" s="693"/>
      <c r="M135" s="693"/>
      <c r="N135" s="693"/>
      <c r="O135" s="693"/>
      <c r="P135" s="693"/>
      <c r="Q135" s="709"/>
      <c r="R135" s="693"/>
      <c r="S135" s="693"/>
    </row>
    <row r="136" spans="1:19" s="565" customFormat="1" ht="43.95" hidden="1" customHeight="1">
      <c r="A136" s="586" t="s">
        <v>906</v>
      </c>
      <c r="B136" s="584" t="s">
        <v>4</v>
      </c>
      <c r="C136" s="690">
        <v>10</v>
      </c>
      <c r="D136" s="691"/>
      <c r="E136" s="692"/>
      <c r="F136" s="758"/>
      <c r="G136" s="693"/>
      <c r="H136" s="693"/>
      <c r="I136" s="693"/>
      <c r="J136" s="693"/>
      <c r="K136" s="693"/>
      <c r="L136" s="693"/>
      <c r="M136" s="693"/>
      <c r="N136" s="693"/>
      <c r="O136" s="693"/>
      <c r="P136" s="693"/>
      <c r="Q136" s="733"/>
      <c r="R136" s="693">
        <v>10</v>
      </c>
      <c r="S136" s="693">
        <v>10</v>
      </c>
    </row>
    <row r="137" spans="1:19" s="565" customFormat="1" ht="49.2" hidden="1">
      <c r="A137" s="586" t="s">
        <v>907</v>
      </c>
      <c r="B137" s="584" t="s">
        <v>4</v>
      </c>
      <c r="C137" s="690">
        <v>75</v>
      </c>
      <c r="D137" s="691"/>
      <c r="E137" s="692"/>
      <c r="F137" s="758"/>
      <c r="G137" s="693"/>
      <c r="H137" s="693"/>
      <c r="I137" s="693"/>
      <c r="J137" s="693"/>
      <c r="K137" s="693"/>
      <c r="L137" s="693"/>
      <c r="M137" s="693"/>
      <c r="N137" s="693"/>
      <c r="O137" s="693"/>
      <c r="P137" s="771"/>
      <c r="Q137" s="693"/>
      <c r="R137" s="733" t="s">
        <v>795</v>
      </c>
      <c r="S137" s="733" t="s">
        <v>795</v>
      </c>
    </row>
    <row r="138" spans="1:19" s="565" customFormat="1" ht="27" hidden="1">
      <c r="A138" s="586" t="s">
        <v>923</v>
      </c>
      <c r="B138" s="584" t="s">
        <v>4</v>
      </c>
      <c r="C138" s="690">
        <v>80</v>
      </c>
      <c r="D138" s="691"/>
      <c r="E138" s="692"/>
      <c r="F138" s="758"/>
      <c r="G138" s="693"/>
      <c r="H138" s="693"/>
      <c r="I138" s="733" t="s">
        <v>924</v>
      </c>
      <c r="J138" s="693"/>
      <c r="K138" s="693"/>
      <c r="L138" s="693"/>
      <c r="M138" s="693"/>
      <c r="N138" s="693"/>
      <c r="O138" s="693"/>
      <c r="P138" s="771"/>
      <c r="Q138" s="693"/>
      <c r="R138" s="733" t="s">
        <v>794</v>
      </c>
      <c r="S138" s="733" t="s">
        <v>794</v>
      </c>
    </row>
    <row r="139" spans="1:19" s="614" customFormat="1" ht="67.95" hidden="1" customHeight="1">
      <c r="A139" s="611" t="s">
        <v>908</v>
      </c>
      <c r="B139" s="612"/>
      <c r="C139" s="761"/>
      <c r="D139" s="762"/>
      <c r="E139" s="763"/>
      <c r="F139" s="785"/>
      <c r="G139" s="764"/>
      <c r="H139" s="764"/>
      <c r="I139" s="764"/>
      <c r="J139" s="764"/>
      <c r="K139" s="764"/>
      <c r="L139" s="764"/>
      <c r="M139" s="764"/>
      <c r="N139" s="764"/>
      <c r="O139" s="764"/>
      <c r="P139" s="764"/>
      <c r="Q139" s="764"/>
      <c r="R139" s="764"/>
      <c r="S139" s="764"/>
    </row>
    <row r="140" spans="1:19" s="565" customFormat="1" ht="27" hidden="1">
      <c r="A140" s="583" t="s">
        <v>877</v>
      </c>
      <c r="B140" s="584"/>
      <c r="C140" s="690"/>
      <c r="D140" s="691"/>
      <c r="E140" s="692"/>
      <c r="F140" s="758"/>
      <c r="G140" s="693"/>
      <c r="H140" s="693"/>
      <c r="I140" s="693"/>
      <c r="J140" s="693"/>
      <c r="K140" s="693"/>
      <c r="L140" s="693"/>
      <c r="M140" s="693"/>
      <c r="N140" s="693"/>
      <c r="O140" s="693"/>
      <c r="P140" s="693"/>
      <c r="Q140" s="709"/>
      <c r="R140" s="693"/>
      <c r="S140" s="693"/>
    </row>
    <row r="141" spans="1:19" s="565" customFormat="1" ht="49.2" hidden="1">
      <c r="A141" s="586" t="s">
        <v>909</v>
      </c>
      <c r="B141" s="620" t="s">
        <v>28</v>
      </c>
      <c r="C141" s="640" t="s">
        <v>959</v>
      </c>
      <c r="D141" s="691"/>
      <c r="E141" s="692"/>
      <c r="F141" s="758"/>
      <c r="G141" s="693"/>
      <c r="H141" s="693"/>
      <c r="I141" s="733" t="s">
        <v>825</v>
      </c>
      <c r="J141" s="693" t="s">
        <v>847</v>
      </c>
      <c r="K141" s="693" t="s">
        <v>997</v>
      </c>
      <c r="L141" s="733"/>
      <c r="M141" s="733" t="s">
        <v>998</v>
      </c>
      <c r="N141" s="733" t="s">
        <v>371</v>
      </c>
      <c r="O141" s="733" t="s">
        <v>1007</v>
      </c>
      <c r="P141" s="693"/>
      <c r="Q141" s="693"/>
      <c r="R141" s="693">
        <v>30</v>
      </c>
      <c r="S141" s="733" t="s">
        <v>356</v>
      </c>
    </row>
  </sheetData>
  <mergeCells count="3">
    <mergeCell ref="A1:R1"/>
    <mergeCell ref="A2:A3"/>
    <mergeCell ref="B2:C2"/>
  </mergeCells>
  <printOptions horizontalCentered="1"/>
  <pageMargins left="0.19685039370078741" right="0.19685039370078741" top="0.35433070866141736" bottom="0.74803149606299213" header="0.31496062992125984" footer="0.31496062992125984"/>
  <pageSetup paperSize="9" scale="65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1B897-05A9-4BE3-9B18-8404D5E8C3C0}">
  <sheetPr>
    <tabColor theme="9" tint="-0.249977111117893"/>
    <pageSetUpPr fitToPage="1"/>
  </sheetPr>
  <dimension ref="A1:AR141"/>
  <sheetViews>
    <sheetView showGridLines="0" zoomScale="80" zoomScaleNormal="80" workbookViewId="0">
      <pane xSplit="1" ySplit="3" topLeftCell="B120" activePane="bottomRight" state="frozen"/>
      <selection activeCell="K137" sqref="K137"/>
      <selection pane="topRight" activeCell="K137" sqref="K137"/>
      <selection pane="bottomLeft" activeCell="K137" sqref="K137"/>
      <selection pane="bottomRight" activeCell="K137" sqref="K137"/>
    </sheetView>
  </sheetViews>
  <sheetFormatPr defaultColWidth="9.109375" defaultRowHeight="33"/>
  <cols>
    <col min="1" max="1" width="53.44140625" style="621" customWidth="1"/>
    <col min="2" max="2" width="13.33203125" style="622" customWidth="1"/>
    <col min="3" max="3" width="20.109375" style="623" customWidth="1"/>
    <col min="4" max="4" width="9.33203125" style="624" hidden="1" customWidth="1"/>
    <col min="5" max="5" width="10.6640625" style="624" hidden="1" customWidth="1"/>
    <col min="6" max="6" width="14.44140625" style="624" hidden="1" customWidth="1"/>
    <col min="7" max="7" width="14.44140625" style="624" customWidth="1"/>
    <col min="8" max="8" width="14.21875" style="624" hidden="1" customWidth="1"/>
    <col min="9" max="9" width="14" style="624" hidden="1" customWidth="1"/>
    <col min="10" max="10" width="15.33203125" style="624" hidden="1" customWidth="1"/>
    <col min="11" max="11" width="16.6640625" style="624" customWidth="1"/>
    <col min="12" max="12" width="18.21875" style="624" hidden="1" customWidth="1"/>
    <col min="13" max="13" width="15.109375" style="624" hidden="1" customWidth="1"/>
    <col min="14" max="14" width="13.33203125" style="563" hidden="1" customWidth="1"/>
    <col min="15" max="15" width="15.44140625" style="563" customWidth="1"/>
    <col min="16" max="17" width="9.44140625" style="563" hidden="1" customWidth="1"/>
    <col min="18" max="18" width="13.33203125" style="563" hidden="1" customWidth="1"/>
    <col min="19" max="19" width="15.33203125" style="563" customWidth="1"/>
    <col min="20" max="16384" width="9.109375" style="563"/>
  </cols>
  <sheetData>
    <row r="1" spans="1:44" ht="30" customHeight="1">
      <c r="A1" s="841" t="s">
        <v>963</v>
      </c>
      <c r="B1" s="841"/>
      <c r="C1" s="841"/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AR1" s="564" t="s">
        <v>928</v>
      </c>
    </row>
    <row r="2" spans="1:44" s="565" customFormat="1" ht="24.6">
      <c r="A2" s="838" t="s">
        <v>0</v>
      </c>
      <c r="B2" s="839" t="s">
        <v>772</v>
      </c>
      <c r="C2" s="849"/>
      <c r="D2" s="658" t="s">
        <v>761</v>
      </c>
      <c r="E2" s="658" t="s">
        <v>760</v>
      </c>
      <c r="F2" s="658" t="s">
        <v>762</v>
      </c>
      <c r="G2" s="659" t="s">
        <v>92</v>
      </c>
      <c r="H2" s="658" t="s">
        <v>763</v>
      </c>
      <c r="I2" s="658" t="s">
        <v>764</v>
      </c>
      <c r="J2" s="658" t="s">
        <v>765</v>
      </c>
      <c r="K2" s="659" t="s">
        <v>93</v>
      </c>
      <c r="L2" s="658" t="s">
        <v>766</v>
      </c>
      <c r="M2" s="658" t="s">
        <v>767</v>
      </c>
      <c r="N2" s="660" t="s">
        <v>768</v>
      </c>
      <c r="O2" s="659" t="s">
        <v>94</v>
      </c>
      <c r="P2" s="660" t="s">
        <v>769</v>
      </c>
      <c r="Q2" s="660" t="s">
        <v>770</v>
      </c>
      <c r="R2" s="660" t="s">
        <v>771</v>
      </c>
      <c r="S2" s="661" t="s">
        <v>95</v>
      </c>
      <c r="AR2" s="564" t="s">
        <v>929</v>
      </c>
    </row>
    <row r="3" spans="1:44" s="565" customFormat="1" ht="49.2">
      <c r="A3" s="838"/>
      <c r="B3" s="790" t="s">
        <v>2</v>
      </c>
      <c r="C3" s="662" t="s">
        <v>759</v>
      </c>
      <c r="D3" s="663" t="s">
        <v>446</v>
      </c>
      <c r="E3" s="664" t="s">
        <v>446</v>
      </c>
      <c r="F3" s="772" t="s">
        <v>446</v>
      </c>
      <c r="G3" s="654" t="s">
        <v>446</v>
      </c>
      <c r="H3" s="654" t="s">
        <v>446</v>
      </c>
      <c r="I3" s="654" t="s">
        <v>446</v>
      </c>
      <c r="J3" s="654" t="s">
        <v>446</v>
      </c>
      <c r="K3" s="654" t="s">
        <v>446</v>
      </c>
      <c r="L3" s="654" t="s">
        <v>446</v>
      </c>
      <c r="M3" s="654" t="s">
        <v>446</v>
      </c>
      <c r="N3" s="626" t="s">
        <v>446</v>
      </c>
      <c r="O3" s="626" t="s">
        <v>446</v>
      </c>
      <c r="P3" s="626" t="s">
        <v>446</v>
      </c>
      <c r="Q3" s="626" t="s">
        <v>446</v>
      </c>
      <c r="R3" s="626" t="s">
        <v>446</v>
      </c>
      <c r="S3" s="626" t="s">
        <v>446</v>
      </c>
    </row>
    <row r="4" spans="1:44" s="565" customFormat="1" ht="49.2" hidden="1">
      <c r="A4" s="567" t="s">
        <v>339</v>
      </c>
      <c r="B4" s="568"/>
      <c r="C4" s="665"/>
      <c r="D4" s="666"/>
      <c r="E4" s="667"/>
      <c r="F4" s="667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</row>
    <row r="5" spans="1:44" s="565" customFormat="1" ht="25.2" hidden="1" customHeight="1">
      <c r="A5" s="569" t="s">
        <v>861</v>
      </c>
      <c r="B5" s="570"/>
      <c r="C5" s="669"/>
      <c r="D5" s="670"/>
      <c r="E5" s="570"/>
      <c r="F5" s="773"/>
      <c r="G5" s="671"/>
      <c r="H5" s="671"/>
      <c r="I5" s="671"/>
      <c r="J5" s="671"/>
      <c r="K5" s="671"/>
      <c r="L5" s="671"/>
      <c r="M5" s="671"/>
      <c r="N5" s="672"/>
      <c r="O5" s="672"/>
      <c r="P5" s="672"/>
      <c r="Q5" s="672"/>
      <c r="R5" s="672"/>
      <c r="S5" s="672"/>
    </row>
    <row r="6" spans="1:44" s="565" customFormat="1" ht="28.95" hidden="1" customHeight="1">
      <c r="A6" s="572" t="s">
        <v>860</v>
      </c>
      <c r="B6" s="573"/>
      <c r="C6" s="673"/>
      <c r="D6" s="674"/>
      <c r="E6" s="573"/>
      <c r="F6" s="774"/>
      <c r="G6" s="675"/>
      <c r="H6" s="675"/>
      <c r="I6" s="675"/>
      <c r="J6" s="675"/>
      <c r="K6" s="675"/>
      <c r="L6" s="675"/>
      <c r="M6" s="675"/>
      <c r="N6" s="676"/>
      <c r="O6" s="676"/>
      <c r="P6" s="676"/>
      <c r="Q6" s="676"/>
      <c r="R6" s="676"/>
      <c r="S6" s="676"/>
    </row>
    <row r="7" spans="1:44" s="565" customFormat="1" ht="67.2" hidden="1" customHeight="1">
      <c r="A7" s="575" t="s">
        <v>964</v>
      </c>
      <c r="B7" s="677"/>
      <c r="C7" s="678"/>
      <c r="D7" s="679"/>
      <c r="E7" s="576"/>
      <c r="F7" s="775"/>
      <c r="G7" s="680"/>
      <c r="H7" s="680"/>
      <c r="I7" s="680"/>
      <c r="J7" s="680"/>
      <c r="K7" s="680"/>
      <c r="L7" s="680"/>
      <c r="M7" s="680"/>
      <c r="N7" s="681"/>
      <c r="O7" s="681"/>
      <c r="P7" s="681"/>
      <c r="Q7" s="681"/>
      <c r="R7" s="681"/>
      <c r="S7" s="681"/>
    </row>
    <row r="8" spans="1:44" s="565" customFormat="1" ht="46.2" hidden="1" customHeight="1">
      <c r="A8" s="578" t="s">
        <v>886</v>
      </c>
      <c r="B8" s="579"/>
      <c r="C8" s="682"/>
      <c r="D8" s="683"/>
      <c r="E8" s="580"/>
      <c r="F8" s="776"/>
      <c r="G8" s="684"/>
      <c r="H8" s="684"/>
      <c r="I8" s="684"/>
      <c r="J8" s="684"/>
      <c r="K8" s="684"/>
      <c r="L8" s="684"/>
      <c r="M8" s="684"/>
      <c r="N8" s="685"/>
      <c r="O8" s="685"/>
      <c r="P8" s="685"/>
      <c r="Q8" s="685"/>
      <c r="R8" s="685"/>
      <c r="S8" s="685"/>
    </row>
    <row r="9" spans="1:44" s="565" customFormat="1" ht="30.6" hidden="1" customHeight="1">
      <c r="A9" s="581" t="s">
        <v>887</v>
      </c>
      <c r="B9" s="582"/>
      <c r="C9" s="686"/>
      <c r="D9" s="687"/>
      <c r="E9" s="688"/>
      <c r="F9" s="687"/>
      <c r="G9" s="701"/>
      <c r="H9" s="701"/>
      <c r="I9" s="701"/>
      <c r="J9" s="701"/>
      <c r="K9" s="701"/>
      <c r="L9" s="701"/>
      <c r="M9" s="701"/>
      <c r="N9" s="689"/>
      <c r="O9" s="689"/>
      <c r="P9" s="689"/>
      <c r="Q9" s="689"/>
      <c r="R9" s="689"/>
      <c r="S9" s="689"/>
    </row>
    <row r="10" spans="1:44" s="565" customFormat="1" ht="27" hidden="1">
      <c r="A10" s="583" t="s">
        <v>877</v>
      </c>
      <c r="B10" s="584"/>
      <c r="C10" s="690"/>
      <c r="D10" s="691"/>
      <c r="E10" s="692"/>
      <c r="F10" s="758"/>
      <c r="G10" s="693"/>
      <c r="H10" s="693"/>
      <c r="I10" s="693"/>
      <c r="J10" s="693"/>
      <c r="K10" s="693"/>
      <c r="L10" s="693"/>
      <c r="M10" s="693"/>
      <c r="N10" s="693"/>
      <c r="O10" s="693"/>
      <c r="P10" s="693"/>
      <c r="Q10" s="709"/>
      <c r="R10" s="693"/>
      <c r="S10" s="693"/>
    </row>
    <row r="11" spans="1:44" s="565" customFormat="1" ht="49.2" hidden="1">
      <c r="A11" s="586" t="s">
        <v>773</v>
      </c>
      <c r="B11" s="585" t="s">
        <v>3</v>
      </c>
      <c r="C11" s="694" t="s">
        <v>934</v>
      </c>
      <c r="D11" s="695" t="s">
        <v>452</v>
      </c>
      <c r="E11" s="696"/>
      <c r="F11" s="777" t="s">
        <v>448</v>
      </c>
      <c r="G11" s="733" t="s">
        <v>818</v>
      </c>
      <c r="H11" s="733" t="s">
        <v>804</v>
      </c>
      <c r="I11" s="693"/>
      <c r="J11" s="693">
        <v>4</v>
      </c>
      <c r="K11" s="693" t="s">
        <v>965</v>
      </c>
      <c r="L11" s="693"/>
      <c r="M11" s="733" t="s">
        <v>804</v>
      </c>
      <c r="N11" s="693" t="s">
        <v>966</v>
      </c>
      <c r="O11" s="693" t="s">
        <v>999</v>
      </c>
      <c r="P11" s="693"/>
      <c r="Q11" s="693"/>
      <c r="R11" s="693">
        <v>10</v>
      </c>
      <c r="S11" s="693">
        <v>10</v>
      </c>
    </row>
    <row r="12" spans="1:44" s="565" customFormat="1" ht="73.8" hidden="1">
      <c r="A12" s="586" t="s">
        <v>774</v>
      </c>
      <c r="B12" s="585" t="s">
        <v>3</v>
      </c>
      <c r="C12" s="697" t="s">
        <v>935</v>
      </c>
      <c r="D12" s="698" t="s">
        <v>796</v>
      </c>
      <c r="E12" s="698" t="s">
        <v>727</v>
      </c>
      <c r="F12" s="777" t="s">
        <v>797</v>
      </c>
      <c r="G12" s="693" t="s">
        <v>967</v>
      </c>
      <c r="H12" s="733" t="s">
        <v>727</v>
      </c>
      <c r="I12" s="733" t="s">
        <v>851</v>
      </c>
      <c r="J12" s="693" t="s">
        <v>852</v>
      </c>
      <c r="K12" s="693" t="s">
        <v>968</v>
      </c>
      <c r="L12" s="733" t="s">
        <v>804</v>
      </c>
      <c r="M12" s="733" t="s">
        <v>448</v>
      </c>
      <c r="N12" s="693">
        <v>9</v>
      </c>
      <c r="O12" s="693" t="s">
        <v>1000</v>
      </c>
      <c r="P12" s="693"/>
      <c r="Q12" s="693"/>
      <c r="R12" s="693">
        <v>9</v>
      </c>
      <c r="S12" s="693">
        <v>9</v>
      </c>
    </row>
    <row r="13" spans="1:44" s="565" customFormat="1" ht="27" hidden="1">
      <c r="A13" s="583" t="s">
        <v>878</v>
      </c>
      <c r="B13" s="584"/>
      <c r="C13" s="690"/>
      <c r="D13" s="691"/>
      <c r="E13" s="692"/>
      <c r="F13" s="758"/>
      <c r="G13" s="693"/>
      <c r="H13" s="693"/>
      <c r="I13" s="693"/>
      <c r="J13" s="693"/>
      <c r="K13" s="693"/>
      <c r="L13" s="693"/>
      <c r="M13" s="693"/>
      <c r="N13" s="693"/>
      <c r="O13" s="693"/>
      <c r="P13" s="693"/>
      <c r="Q13" s="709"/>
      <c r="R13" s="693"/>
      <c r="S13" s="693"/>
    </row>
    <row r="14" spans="1:44" s="565" customFormat="1" ht="49.2" hidden="1">
      <c r="A14" s="586" t="s">
        <v>775</v>
      </c>
      <c r="B14" s="585" t="s">
        <v>4</v>
      </c>
      <c r="C14" s="694">
        <v>80</v>
      </c>
      <c r="D14" s="695"/>
      <c r="E14" s="696"/>
      <c r="F14" s="777"/>
      <c r="G14" s="693"/>
      <c r="H14" s="693"/>
      <c r="I14" s="693"/>
      <c r="J14" s="693"/>
      <c r="K14" s="693"/>
      <c r="L14" s="693"/>
      <c r="M14" s="693"/>
      <c r="N14" s="693"/>
      <c r="O14" s="693"/>
      <c r="P14" s="693"/>
      <c r="Q14" s="693"/>
      <c r="R14" s="693">
        <v>80</v>
      </c>
      <c r="S14" s="693">
        <v>80</v>
      </c>
    </row>
    <row r="15" spans="1:44" s="565" customFormat="1" ht="57" hidden="1" customHeight="1">
      <c r="A15" s="586" t="s">
        <v>776</v>
      </c>
      <c r="B15" s="585" t="s">
        <v>4</v>
      </c>
      <c r="C15" s="694">
        <v>80</v>
      </c>
      <c r="D15" s="695"/>
      <c r="E15" s="696"/>
      <c r="F15" s="777"/>
      <c r="G15" s="693"/>
      <c r="H15" s="693"/>
      <c r="I15" s="693"/>
      <c r="J15" s="693"/>
      <c r="K15" s="693"/>
      <c r="L15" s="693"/>
      <c r="M15" s="693"/>
      <c r="N15" s="693"/>
      <c r="O15" s="693"/>
      <c r="P15" s="693"/>
      <c r="Q15" s="693"/>
      <c r="R15" s="693">
        <v>80</v>
      </c>
      <c r="S15" s="693">
        <v>80</v>
      </c>
    </row>
    <row r="16" spans="1:44" s="565" customFormat="1" ht="67.2" hidden="1" customHeight="1">
      <c r="A16" s="575" t="s">
        <v>862</v>
      </c>
      <c r="B16" s="576"/>
      <c r="C16" s="678"/>
      <c r="D16" s="679"/>
      <c r="E16" s="576"/>
      <c r="F16" s="775"/>
      <c r="G16" s="680"/>
      <c r="H16" s="680"/>
      <c r="I16" s="680"/>
      <c r="J16" s="680"/>
      <c r="K16" s="680"/>
      <c r="L16" s="680"/>
      <c r="M16" s="680"/>
      <c r="N16" s="681"/>
      <c r="O16" s="681"/>
      <c r="P16" s="681"/>
      <c r="Q16" s="681"/>
      <c r="R16" s="681"/>
      <c r="S16" s="681"/>
    </row>
    <row r="17" spans="1:19" s="565" customFormat="1" ht="46.2" hidden="1" customHeight="1">
      <c r="A17" s="578" t="s">
        <v>912</v>
      </c>
      <c r="B17" s="579"/>
      <c r="C17" s="682"/>
      <c r="D17" s="683"/>
      <c r="E17" s="580"/>
      <c r="F17" s="776"/>
      <c r="G17" s="684"/>
      <c r="H17" s="684"/>
      <c r="I17" s="684"/>
      <c r="J17" s="684"/>
      <c r="K17" s="684"/>
      <c r="L17" s="684"/>
      <c r="M17" s="684"/>
      <c r="N17" s="685"/>
      <c r="O17" s="685"/>
      <c r="P17" s="685"/>
      <c r="Q17" s="685"/>
      <c r="R17" s="685"/>
      <c r="S17" s="685"/>
    </row>
    <row r="18" spans="1:19" s="565" customFormat="1" ht="46.2" hidden="1" customHeight="1">
      <c r="A18" s="581" t="s">
        <v>920</v>
      </c>
      <c r="B18" s="582"/>
      <c r="C18" s="686"/>
      <c r="D18" s="687"/>
      <c r="E18" s="688"/>
      <c r="F18" s="687"/>
      <c r="G18" s="701"/>
      <c r="H18" s="701"/>
      <c r="I18" s="701"/>
      <c r="J18" s="701"/>
      <c r="K18" s="701"/>
      <c r="L18" s="701"/>
      <c r="M18" s="701"/>
      <c r="N18" s="689"/>
      <c r="O18" s="689"/>
      <c r="P18" s="689"/>
      <c r="Q18" s="689"/>
      <c r="R18" s="689"/>
      <c r="S18" s="689"/>
    </row>
    <row r="19" spans="1:19" s="565" customFormat="1" ht="27" hidden="1">
      <c r="A19" s="583" t="s">
        <v>877</v>
      </c>
      <c r="B19" s="584"/>
      <c r="C19" s="690"/>
      <c r="D19" s="691"/>
      <c r="E19" s="692"/>
      <c r="F19" s="758"/>
      <c r="G19" s="693"/>
      <c r="H19" s="693"/>
      <c r="I19" s="693"/>
      <c r="J19" s="693"/>
      <c r="K19" s="693"/>
      <c r="L19" s="693"/>
      <c r="M19" s="693"/>
      <c r="N19" s="693"/>
      <c r="O19" s="693"/>
      <c r="P19" s="693"/>
      <c r="Q19" s="709"/>
      <c r="R19" s="693"/>
      <c r="S19" s="693"/>
    </row>
    <row r="20" spans="1:19" s="592" customFormat="1" ht="69" hidden="1" customHeight="1">
      <c r="A20" s="590" t="s">
        <v>778</v>
      </c>
      <c r="B20" s="594" t="s">
        <v>12</v>
      </c>
      <c r="C20" s="702" t="s">
        <v>931</v>
      </c>
      <c r="D20" s="703"/>
      <c r="E20" s="704"/>
      <c r="F20" s="704"/>
      <c r="G20" s="705"/>
      <c r="H20" s="705">
        <v>3</v>
      </c>
      <c r="I20" s="705" t="s">
        <v>835</v>
      </c>
      <c r="J20" s="705"/>
      <c r="K20" s="705" t="s">
        <v>969</v>
      </c>
      <c r="L20" s="705">
        <v>4</v>
      </c>
      <c r="M20" s="705" t="s">
        <v>930</v>
      </c>
      <c r="N20" s="705"/>
      <c r="O20" s="705" t="s">
        <v>970</v>
      </c>
      <c r="P20" s="705">
        <v>5</v>
      </c>
      <c r="Q20" s="705">
        <v>5</v>
      </c>
      <c r="R20" s="705"/>
      <c r="S20" s="705">
        <v>10</v>
      </c>
    </row>
    <row r="21" spans="1:19" s="592" customFormat="1" ht="53.4" hidden="1" customHeight="1">
      <c r="A21" s="590" t="s">
        <v>779</v>
      </c>
      <c r="B21" s="594" t="s">
        <v>8</v>
      </c>
      <c r="C21" s="702">
        <v>39</v>
      </c>
      <c r="D21" s="703"/>
      <c r="E21" s="704"/>
      <c r="F21" s="704"/>
      <c r="G21" s="705"/>
      <c r="H21" s="705"/>
      <c r="I21" s="705"/>
      <c r="J21" s="705"/>
      <c r="K21" s="705"/>
      <c r="L21" s="705"/>
      <c r="M21" s="705"/>
      <c r="N21" s="705"/>
      <c r="O21" s="705"/>
      <c r="P21" s="705"/>
      <c r="Q21" s="705"/>
      <c r="R21" s="705">
        <v>39</v>
      </c>
      <c r="S21" s="705">
        <v>39</v>
      </c>
    </row>
    <row r="22" spans="1:19" s="592" customFormat="1" ht="49.2" hidden="1">
      <c r="A22" s="590" t="s">
        <v>465</v>
      </c>
      <c r="B22" s="594" t="s">
        <v>12</v>
      </c>
      <c r="C22" s="702" t="s">
        <v>940</v>
      </c>
      <c r="D22" s="706"/>
      <c r="E22" s="707"/>
      <c r="F22" s="708"/>
      <c r="G22" s="709"/>
      <c r="H22" s="709" t="s">
        <v>807</v>
      </c>
      <c r="I22" s="709"/>
      <c r="J22" s="787" t="s">
        <v>777</v>
      </c>
      <c r="K22" s="787" t="s">
        <v>971</v>
      </c>
      <c r="L22" s="787"/>
      <c r="M22" s="787"/>
      <c r="N22" s="709" t="s">
        <v>620</v>
      </c>
      <c r="O22" s="709" t="s">
        <v>939</v>
      </c>
      <c r="P22" s="705"/>
      <c r="Q22" s="709"/>
      <c r="R22" s="705">
        <v>200</v>
      </c>
      <c r="S22" s="709" t="s">
        <v>620</v>
      </c>
    </row>
    <row r="23" spans="1:19" s="592" customFormat="1" ht="49.2" hidden="1">
      <c r="A23" s="590" t="s">
        <v>467</v>
      </c>
      <c r="B23" s="591" t="s">
        <v>7</v>
      </c>
      <c r="C23" s="702" t="s">
        <v>944</v>
      </c>
      <c r="D23" s="710"/>
      <c r="E23" s="711"/>
      <c r="F23" s="704"/>
      <c r="G23" s="705"/>
      <c r="H23" s="705"/>
      <c r="I23" s="709" t="s">
        <v>688</v>
      </c>
      <c r="J23" s="705">
        <v>14</v>
      </c>
      <c r="K23" s="705" t="s">
        <v>704</v>
      </c>
      <c r="L23" s="709"/>
      <c r="M23" s="709"/>
      <c r="N23" s="709" t="s">
        <v>972</v>
      </c>
      <c r="O23" s="709" t="s">
        <v>943</v>
      </c>
      <c r="P23" s="709"/>
      <c r="Q23" s="709"/>
      <c r="R23" s="705"/>
      <c r="S23" s="709"/>
    </row>
    <row r="24" spans="1:19" s="592" customFormat="1" ht="27" hidden="1">
      <c r="A24" s="712" t="s">
        <v>878</v>
      </c>
      <c r="B24" s="584"/>
      <c r="C24" s="690"/>
      <c r="D24" s="710"/>
      <c r="E24" s="711"/>
      <c r="F24" s="704"/>
      <c r="G24" s="705"/>
      <c r="H24" s="705"/>
      <c r="I24" s="705"/>
      <c r="J24" s="705"/>
      <c r="K24" s="705"/>
      <c r="L24" s="705"/>
      <c r="M24" s="705"/>
      <c r="N24" s="705"/>
      <c r="O24" s="705"/>
      <c r="P24" s="705"/>
      <c r="Q24" s="709"/>
      <c r="R24" s="705"/>
      <c r="S24" s="705"/>
    </row>
    <row r="25" spans="1:19" s="592" customFormat="1" ht="27" hidden="1">
      <c r="A25" s="590" t="s">
        <v>780</v>
      </c>
      <c r="B25" s="591" t="s">
        <v>4</v>
      </c>
      <c r="C25" s="702">
        <v>60</v>
      </c>
      <c r="D25" s="710"/>
      <c r="E25" s="711"/>
      <c r="F25" s="704"/>
      <c r="G25" s="705"/>
      <c r="H25" s="705"/>
      <c r="I25" s="705"/>
      <c r="J25" s="705"/>
      <c r="K25" s="705"/>
      <c r="L25" s="705"/>
      <c r="M25" s="705"/>
      <c r="N25" s="705"/>
      <c r="O25" s="705"/>
      <c r="P25" s="705"/>
      <c r="Q25" s="709"/>
      <c r="R25" s="705">
        <v>60</v>
      </c>
      <c r="S25" s="705">
        <v>60</v>
      </c>
    </row>
    <row r="26" spans="1:19" s="592" customFormat="1" ht="49.2" hidden="1">
      <c r="A26" s="590" t="s">
        <v>910</v>
      </c>
      <c r="B26" s="591" t="s">
        <v>4</v>
      </c>
      <c r="C26" s="702">
        <v>80</v>
      </c>
      <c r="D26" s="703"/>
      <c r="E26" s="704"/>
      <c r="F26" s="704"/>
      <c r="G26" s="705"/>
      <c r="H26" s="705"/>
      <c r="I26" s="709"/>
      <c r="J26" s="705"/>
      <c r="K26" s="705"/>
      <c r="L26" s="709"/>
      <c r="M26" s="709"/>
      <c r="N26" s="709"/>
      <c r="O26" s="709"/>
      <c r="P26" s="709"/>
      <c r="Q26" s="709"/>
      <c r="R26" s="705">
        <v>80</v>
      </c>
      <c r="S26" s="709" t="s">
        <v>794</v>
      </c>
    </row>
    <row r="27" spans="1:19" s="592" customFormat="1" ht="46.2" hidden="1" customHeight="1">
      <c r="A27" s="713" t="s">
        <v>882</v>
      </c>
      <c r="B27" s="714"/>
      <c r="C27" s="715"/>
      <c r="D27" s="716"/>
      <c r="E27" s="717"/>
      <c r="F27" s="716"/>
      <c r="G27" s="725"/>
      <c r="H27" s="725"/>
      <c r="I27" s="725"/>
      <c r="J27" s="725"/>
      <c r="K27" s="725"/>
      <c r="L27" s="725"/>
      <c r="M27" s="725"/>
      <c r="N27" s="718"/>
      <c r="O27" s="718"/>
      <c r="P27" s="718"/>
      <c r="Q27" s="718"/>
      <c r="R27" s="718"/>
      <c r="S27" s="718"/>
    </row>
    <row r="28" spans="1:19" s="592" customFormat="1" ht="27" hidden="1">
      <c r="A28" s="712" t="s">
        <v>877</v>
      </c>
      <c r="B28" s="584"/>
      <c r="C28" s="690"/>
      <c r="D28" s="710"/>
      <c r="E28" s="711"/>
      <c r="F28" s="704"/>
      <c r="G28" s="705"/>
      <c r="H28" s="705"/>
      <c r="I28" s="705"/>
      <c r="J28" s="705"/>
      <c r="K28" s="705"/>
      <c r="L28" s="705"/>
      <c r="M28" s="705"/>
      <c r="N28" s="705"/>
      <c r="O28" s="705"/>
      <c r="P28" s="705"/>
      <c r="Q28" s="709"/>
      <c r="R28" s="705"/>
      <c r="S28" s="705"/>
    </row>
    <row r="29" spans="1:19" s="592" customFormat="1" ht="69" hidden="1" customHeight="1">
      <c r="A29" s="590" t="s">
        <v>778</v>
      </c>
      <c r="B29" s="594" t="s">
        <v>12</v>
      </c>
      <c r="C29" s="702" t="s">
        <v>962</v>
      </c>
      <c r="D29" s="703"/>
      <c r="E29" s="704"/>
      <c r="F29" s="704"/>
      <c r="G29" s="705"/>
      <c r="H29" s="705" t="s">
        <v>806</v>
      </c>
      <c r="I29" s="705" t="s">
        <v>811</v>
      </c>
      <c r="J29" s="709" t="s">
        <v>448</v>
      </c>
      <c r="K29" s="709" t="s">
        <v>973</v>
      </c>
      <c r="L29" s="705"/>
      <c r="M29" s="705" t="s">
        <v>925</v>
      </c>
      <c r="N29" s="705">
        <v>2</v>
      </c>
      <c r="O29" s="705" t="s">
        <v>542</v>
      </c>
      <c r="P29" s="705">
        <v>3</v>
      </c>
      <c r="Q29" s="705">
        <v>2</v>
      </c>
      <c r="R29" s="705"/>
      <c r="S29" s="705">
        <v>5</v>
      </c>
    </row>
    <row r="30" spans="1:19" s="592" customFormat="1" ht="53.4" hidden="1" customHeight="1">
      <c r="A30" s="590" t="s">
        <v>779</v>
      </c>
      <c r="B30" s="594" t="s">
        <v>8</v>
      </c>
      <c r="C30" s="702">
        <v>38.4</v>
      </c>
      <c r="D30" s="703"/>
      <c r="E30" s="704"/>
      <c r="F30" s="704"/>
      <c r="G30" s="705"/>
      <c r="H30" s="705"/>
      <c r="I30" s="705"/>
      <c r="J30" s="705"/>
      <c r="K30" s="705"/>
      <c r="L30" s="705"/>
      <c r="M30" s="705"/>
      <c r="N30" s="705"/>
      <c r="O30" s="705"/>
      <c r="P30" s="705"/>
      <c r="Q30" s="705"/>
      <c r="R30" s="705">
        <v>38.4</v>
      </c>
      <c r="S30" s="705">
        <v>38.4</v>
      </c>
    </row>
    <row r="31" spans="1:19" s="592" customFormat="1" ht="49.2" hidden="1">
      <c r="A31" s="590" t="s">
        <v>465</v>
      </c>
      <c r="B31" s="594" t="s">
        <v>6</v>
      </c>
      <c r="C31" s="719" t="s">
        <v>942</v>
      </c>
      <c r="D31" s="706"/>
      <c r="E31" s="707"/>
      <c r="F31" s="778" t="s">
        <v>808</v>
      </c>
      <c r="G31" s="709" t="s">
        <v>808</v>
      </c>
      <c r="H31" s="709" t="s">
        <v>809</v>
      </c>
      <c r="I31" s="709" t="s">
        <v>849</v>
      </c>
      <c r="J31" s="709" t="s">
        <v>839</v>
      </c>
      <c r="K31" s="709" t="s">
        <v>974</v>
      </c>
      <c r="L31" s="787" t="s">
        <v>859</v>
      </c>
      <c r="M31" s="787" t="s">
        <v>926</v>
      </c>
      <c r="N31" s="709">
        <v>1000</v>
      </c>
      <c r="O31" s="709" t="s">
        <v>1001</v>
      </c>
      <c r="P31" s="705">
        <v>1300</v>
      </c>
      <c r="Q31" s="709" t="s">
        <v>781</v>
      </c>
      <c r="R31" s="705"/>
      <c r="S31" s="709" t="s">
        <v>975</v>
      </c>
    </row>
    <row r="32" spans="1:19" s="592" customFormat="1" ht="49.2" hidden="1">
      <c r="A32" s="590" t="s">
        <v>468</v>
      </c>
      <c r="B32" s="591" t="s">
        <v>7</v>
      </c>
      <c r="C32" s="721" t="s">
        <v>946</v>
      </c>
      <c r="D32" s="710"/>
      <c r="E32" s="711"/>
      <c r="F32" s="704"/>
      <c r="G32" s="705"/>
      <c r="H32" s="722" t="s">
        <v>756</v>
      </c>
      <c r="I32" s="709" t="s">
        <v>811</v>
      </c>
      <c r="J32" s="709" t="s">
        <v>452</v>
      </c>
      <c r="K32" s="709" t="s">
        <v>976</v>
      </c>
      <c r="L32" s="709" t="s">
        <v>448</v>
      </c>
      <c r="M32" s="722" t="s">
        <v>927</v>
      </c>
      <c r="N32" s="722">
        <v>2</v>
      </c>
      <c r="O32" s="722" t="s">
        <v>755</v>
      </c>
      <c r="P32" s="722">
        <v>2</v>
      </c>
      <c r="Q32" s="722">
        <v>3</v>
      </c>
      <c r="R32" s="705"/>
      <c r="S32" s="722">
        <v>5</v>
      </c>
    </row>
    <row r="33" spans="1:19" s="592" customFormat="1" ht="27" hidden="1">
      <c r="A33" s="712" t="s">
        <v>878</v>
      </c>
      <c r="B33" s="584"/>
      <c r="C33" s="690"/>
      <c r="D33" s="710"/>
      <c r="E33" s="711"/>
      <c r="F33" s="704"/>
      <c r="G33" s="705"/>
      <c r="H33" s="705"/>
      <c r="I33" s="705"/>
      <c r="J33" s="705"/>
      <c r="K33" s="705"/>
      <c r="L33" s="705"/>
      <c r="M33" s="705"/>
      <c r="N33" s="705"/>
      <c r="O33" s="705"/>
      <c r="P33" s="705"/>
      <c r="Q33" s="709"/>
      <c r="R33" s="705"/>
      <c r="S33" s="705"/>
    </row>
    <row r="34" spans="1:19" s="592" customFormat="1" ht="27" hidden="1">
      <c r="A34" s="590" t="s">
        <v>780</v>
      </c>
      <c r="B34" s="596" t="s">
        <v>4</v>
      </c>
      <c r="C34" s="702">
        <v>60</v>
      </c>
      <c r="D34" s="710"/>
      <c r="E34" s="711"/>
      <c r="F34" s="704"/>
      <c r="G34" s="705"/>
      <c r="H34" s="705"/>
      <c r="I34" s="705"/>
      <c r="J34" s="705"/>
      <c r="K34" s="705"/>
      <c r="L34" s="705"/>
      <c r="M34" s="705"/>
      <c r="N34" s="705"/>
      <c r="O34" s="705"/>
      <c r="P34" s="705"/>
      <c r="Q34" s="709"/>
      <c r="R34" s="705">
        <v>60</v>
      </c>
      <c r="S34" s="705">
        <v>60</v>
      </c>
    </row>
    <row r="35" spans="1:19" s="592" customFormat="1" ht="49.2" hidden="1">
      <c r="A35" s="590" t="s">
        <v>910</v>
      </c>
      <c r="B35" s="591" t="s">
        <v>4</v>
      </c>
      <c r="C35" s="702">
        <v>80</v>
      </c>
      <c r="D35" s="703"/>
      <c r="E35" s="704"/>
      <c r="F35" s="704"/>
      <c r="G35" s="705"/>
      <c r="H35" s="705"/>
      <c r="I35" s="709"/>
      <c r="J35" s="705"/>
      <c r="K35" s="705"/>
      <c r="L35" s="709"/>
      <c r="M35" s="709"/>
      <c r="N35" s="709"/>
      <c r="O35" s="709"/>
      <c r="P35" s="709"/>
      <c r="Q35" s="709"/>
      <c r="R35" s="705">
        <v>80</v>
      </c>
      <c r="S35" s="709" t="s">
        <v>794</v>
      </c>
    </row>
    <row r="36" spans="1:19" s="592" customFormat="1" ht="46.2" hidden="1" customHeight="1">
      <c r="A36" s="713" t="s">
        <v>883</v>
      </c>
      <c r="B36" s="723"/>
      <c r="C36" s="715"/>
      <c r="D36" s="716"/>
      <c r="E36" s="724"/>
      <c r="F36" s="779"/>
      <c r="G36" s="725"/>
      <c r="H36" s="725"/>
      <c r="I36" s="725"/>
      <c r="J36" s="725"/>
      <c r="K36" s="725"/>
      <c r="L36" s="725"/>
      <c r="M36" s="725"/>
      <c r="N36" s="718"/>
      <c r="O36" s="718"/>
      <c r="P36" s="718"/>
      <c r="Q36" s="718"/>
      <c r="R36" s="718"/>
      <c r="S36" s="718"/>
    </row>
    <row r="37" spans="1:19" s="592" customFormat="1" ht="27" hidden="1">
      <c r="A37" s="712" t="s">
        <v>877</v>
      </c>
      <c r="B37" s="584"/>
      <c r="C37" s="690"/>
      <c r="D37" s="710"/>
      <c r="E37" s="711"/>
      <c r="F37" s="704"/>
      <c r="G37" s="705"/>
      <c r="H37" s="705"/>
      <c r="I37" s="705"/>
      <c r="J37" s="705"/>
      <c r="K37" s="705"/>
      <c r="L37" s="705"/>
      <c r="M37" s="705"/>
      <c r="N37" s="705"/>
      <c r="O37" s="705"/>
      <c r="P37" s="705"/>
      <c r="Q37" s="709"/>
      <c r="R37" s="705"/>
      <c r="S37" s="705"/>
    </row>
    <row r="38" spans="1:19" s="592" customFormat="1" ht="46.2" hidden="1" customHeight="1">
      <c r="A38" s="590" t="s">
        <v>863</v>
      </c>
      <c r="B38" s="594" t="s">
        <v>6</v>
      </c>
      <c r="C38" s="726" t="s">
        <v>938</v>
      </c>
      <c r="D38" s="706"/>
      <c r="E38" s="720" t="s">
        <v>831</v>
      </c>
      <c r="F38" s="727" t="s">
        <v>832</v>
      </c>
      <c r="G38" s="709" t="s">
        <v>977</v>
      </c>
      <c r="H38" s="709" t="s">
        <v>833</v>
      </c>
      <c r="I38" s="709" t="s">
        <v>840</v>
      </c>
      <c r="J38" s="705" t="s">
        <v>841</v>
      </c>
      <c r="K38" s="705" t="s">
        <v>978</v>
      </c>
      <c r="L38" s="709" t="s">
        <v>858</v>
      </c>
      <c r="M38" s="709"/>
      <c r="N38" s="709" t="s">
        <v>979</v>
      </c>
      <c r="O38" s="709" t="s">
        <v>1002</v>
      </c>
      <c r="P38" s="709"/>
      <c r="Q38" s="705"/>
      <c r="R38" s="728">
        <v>500</v>
      </c>
      <c r="S38" s="709" t="s">
        <v>979</v>
      </c>
    </row>
    <row r="39" spans="1:19" s="592" customFormat="1" ht="49.2" hidden="1">
      <c r="A39" s="590" t="s">
        <v>865</v>
      </c>
      <c r="B39" s="591" t="s">
        <v>3</v>
      </c>
      <c r="C39" s="729" t="s">
        <v>615</v>
      </c>
      <c r="D39" s="706"/>
      <c r="E39" s="720" t="s">
        <v>782</v>
      </c>
      <c r="F39" s="727" t="s">
        <v>798</v>
      </c>
      <c r="G39" s="709" t="s">
        <v>980</v>
      </c>
      <c r="H39" s="709" t="s">
        <v>782</v>
      </c>
      <c r="I39" s="709"/>
      <c r="J39" s="705">
        <v>2</v>
      </c>
      <c r="K39" s="705" t="s">
        <v>798</v>
      </c>
      <c r="L39" s="705"/>
      <c r="M39" s="705"/>
      <c r="N39" s="705"/>
      <c r="O39" s="705"/>
      <c r="P39" s="705"/>
      <c r="Q39" s="705"/>
      <c r="R39" s="705"/>
      <c r="S39" s="705"/>
    </row>
    <row r="40" spans="1:19" s="592" customFormat="1" ht="27" hidden="1">
      <c r="A40" s="590" t="s">
        <v>476</v>
      </c>
      <c r="B40" s="596" t="s">
        <v>7</v>
      </c>
      <c r="C40" s="730" t="s">
        <v>948</v>
      </c>
      <c r="D40" s="710"/>
      <c r="E40" s="720" t="s">
        <v>810</v>
      </c>
      <c r="F40" s="708" t="s">
        <v>811</v>
      </c>
      <c r="G40" s="709" t="s">
        <v>981</v>
      </c>
      <c r="H40" s="709"/>
      <c r="I40" s="709" t="s">
        <v>804</v>
      </c>
      <c r="J40" s="705">
        <v>5</v>
      </c>
      <c r="K40" s="705">
        <v>5</v>
      </c>
      <c r="L40" s="705"/>
      <c r="M40" s="705"/>
      <c r="N40" s="705">
        <v>10</v>
      </c>
      <c r="O40" s="705" t="s">
        <v>1003</v>
      </c>
      <c r="P40" s="705"/>
      <c r="Q40" s="705"/>
      <c r="R40" s="705">
        <v>5</v>
      </c>
      <c r="S40" s="705">
        <v>5</v>
      </c>
    </row>
    <row r="41" spans="1:19" s="592" customFormat="1" ht="27" hidden="1">
      <c r="A41" s="712" t="s">
        <v>878</v>
      </c>
      <c r="B41" s="584"/>
      <c r="C41" s="690"/>
      <c r="D41" s="710"/>
      <c r="E41" s="711"/>
      <c r="F41" s="704"/>
      <c r="G41" s="705"/>
      <c r="H41" s="705"/>
      <c r="I41" s="705"/>
      <c r="J41" s="705"/>
      <c r="K41" s="705"/>
      <c r="L41" s="705"/>
      <c r="M41" s="705"/>
      <c r="N41" s="705"/>
      <c r="O41" s="705"/>
      <c r="P41" s="705"/>
      <c r="Q41" s="709"/>
      <c r="R41" s="705"/>
      <c r="S41" s="705"/>
    </row>
    <row r="42" spans="1:19" s="592" customFormat="1" ht="49.2" hidden="1">
      <c r="A42" s="590" t="s">
        <v>864</v>
      </c>
      <c r="B42" s="591" t="s">
        <v>4</v>
      </c>
      <c r="C42" s="729" t="s">
        <v>913</v>
      </c>
      <c r="D42" s="703"/>
      <c r="E42" s="720" t="s">
        <v>914</v>
      </c>
      <c r="F42" s="708" t="s">
        <v>915</v>
      </c>
      <c r="G42" s="709" t="s">
        <v>982</v>
      </c>
      <c r="H42" s="709" t="s">
        <v>916</v>
      </c>
      <c r="I42" s="709" t="s">
        <v>917</v>
      </c>
      <c r="J42" s="709" t="s">
        <v>918</v>
      </c>
      <c r="K42" s="709" t="s">
        <v>983</v>
      </c>
      <c r="L42" s="709" t="s">
        <v>919</v>
      </c>
      <c r="M42" s="709"/>
      <c r="N42" s="709"/>
      <c r="O42" s="709" t="s">
        <v>919</v>
      </c>
      <c r="P42" s="709"/>
      <c r="Q42" s="709"/>
      <c r="R42" s="705">
        <v>80</v>
      </c>
      <c r="S42" s="709" t="s">
        <v>794</v>
      </c>
    </row>
    <row r="43" spans="1:19" s="565" customFormat="1" ht="46.2" hidden="1" customHeight="1">
      <c r="A43" s="581" t="s">
        <v>884</v>
      </c>
      <c r="B43" s="700"/>
      <c r="C43" s="686"/>
      <c r="D43" s="687"/>
      <c r="E43" s="593"/>
      <c r="F43" s="780"/>
      <c r="G43" s="701"/>
      <c r="H43" s="701"/>
      <c r="I43" s="701"/>
      <c r="J43" s="701"/>
      <c r="K43" s="701"/>
      <c r="L43" s="701"/>
      <c r="M43" s="701"/>
      <c r="N43" s="689"/>
      <c r="O43" s="689"/>
      <c r="P43" s="689"/>
      <c r="Q43" s="689"/>
      <c r="R43" s="689"/>
      <c r="S43" s="689"/>
    </row>
    <row r="44" spans="1:19" s="565" customFormat="1" ht="27" hidden="1">
      <c r="A44" s="583" t="s">
        <v>877</v>
      </c>
      <c r="B44" s="584"/>
      <c r="C44" s="690"/>
      <c r="D44" s="691"/>
      <c r="E44" s="692"/>
      <c r="F44" s="758"/>
      <c r="G44" s="693"/>
      <c r="H44" s="693"/>
      <c r="I44" s="693"/>
      <c r="J44" s="693"/>
      <c r="K44" s="693"/>
      <c r="L44" s="693"/>
      <c r="M44" s="693"/>
      <c r="N44" s="693"/>
      <c r="O44" s="693"/>
      <c r="P44" s="693"/>
      <c r="Q44" s="709"/>
      <c r="R44" s="693"/>
      <c r="S44" s="693"/>
    </row>
    <row r="45" spans="1:19" s="565" customFormat="1" ht="49.2" hidden="1">
      <c r="A45" s="590" t="s">
        <v>480</v>
      </c>
      <c r="B45" s="596" t="s">
        <v>6</v>
      </c>
      <c r="C45" s="731" t="s">
        <v>802</v>
      </c>
      <c r="D45" s="698" t="s">
        <v>799</v>
      </c>
      <c r="E45" s="692"/>
      <c r="F45" s="781" t="s">
        <v>800</v>
      </c>
      <c r="G45" s="733" t="s">
        <v>984</v>
      </c>
      <c r="H45" s="733" t="s">
        <v>801</v>
      </c>
      <c r="I45" s="693"/>
      <c r="J45" s="693"/>
      <c r="K45" s="733" t="s">
        <v>801</v>
      </c>
      <c r="L45" s="693"/>
      <c r="M45" s="693"/>
      <c r="N45" s="693"/>
      <c r="O45" s="693"/>
      <c r="P45" s="693"/>
      <c r="Q45" s="709"/>
      <c r="R45" s="732">
        <v>5000</v>
      </c>
      <c r="S45" s="693">
        <v>5000</v>
      </c>
    </row>
    <row r="46" spans="1:19" s="565" customFormat="1" ht="31.2" hidden="1" customHeight="1">
      <c r="A46" s="590" t="s">
        <v>784</v>
      </c>
      <c r="B46" s="596" t="s">
        <v>18</v>
      </c>
      <c r="C46" s="731" t="s">
        <v>805</v>
      </c>
      <c r="D46" s="691" t="s">
        <v>803</v>
      </c>
      <c r="E46" s="692"/>
      <c r="F46" s="781" t="s">
        <v>804</v>
      </c>
      <c r="G46" s="733" t="s">
        <v>985</v>
      </c>
      <c r="H46" s="733" t="s">
        <v>804</v>
      </c>
      <c r="I46" s="693"/>
      <c r="J46" s="693"/>
      <c r="K46" s="733" t="s">
        <v>804</v>
      </c>
      <c r="L46" s="693"/>
      <c r="M46" s="693"/>
      <c r="N46" s="693"/>
      <c r="O46" s="693"/>
      <c r="P46" s="693"/>
      <c r="Q46" s="709"/>
      <c r="R46" s="693"/>
      <c r="S46" s="693"/>
    </row>
    <row r="47" spans="1:19" s="565" customFormat="1" ht="27" hidden="1">
      <c r="A47" s="583" t="s">
        <v>878</v>
      </c>
      <c r="B47" s="584"/>
      <c r="C47" s="690"/>
      <c r="D47" s="691"/>
      <c r="E47" s="692"/>
      <c r="F47" s="758"/>
      <c r="G47" s="693"/>
      <c r="H47" s="693"/>
      <c r="I47" s="693"/>
      <c r="J47" s="693"/>
      <c r="K47" s="693"/>
      <c r="L47" s="693"/>
      <c r="M47" s="693"/>
      <c r="N47" s="693"/>
      <c r="O47" s="693"/>
      <c r="P47" s="693"/>
      <c r="Q47" s="709"/>
      <c r="R47" s="693"/>
      <c r="S47" s="693"/>
    </row>
    <row r="48" spans="1:19" s="592" customFormat="1" ht="45.6" hidden="1" customHeight="1">
      <c r="A48" s="590" t="s">
        <v>783</v>
      </c>
      <c r="B48" s="596" t="s">
        <v>4</v>
      </c>
      <c r="C48" s="729" t="s">
        <v>836</v>
      </c>
      <c r="D48" s="703"/>
      <c r="E48" s="704"/>
      <c r="F48" s="704"/>
      <c r="G48" s="705"/>
      <c r="H48" s="733" t="s">
        <v>986</v>
      </c>
      <c r="I48" s="705"/>
      <c r="J48" s="705"/>
      <c r="K48" s="705">
        <v>98.8</v>
      </c>
      <c r="L48" s="705"/>
      <c r="M48" s="705"/>
      <c r="N48" s="705"/>
      <c r="O48" s="705"/>
      <c r="P48" s="705"/>
      <c r="Q48" s="709"/>
      <c r="R48" s="705">
        <v>80</v>
      </c>
      <c r="S48" s="705">
        <v>80</v>
      </c>
    </row>
    <row r="49" spans="1:19" s="565" customFormat="1" ht="67.2" hidden="1" customHeight="1">
      <c r="A49" s="575" t="s">
        <v>874</v>
      </c>
      <c r="B49" s="677"/>
      <c r="C49" s="678"/>
      <c r="D49" s="679"/>
      <c r="E49" s="576"/>
      <c r="F49" s="775"/>
      <c r="G49" s="680"/>
      <c r="H49" s="680"/>
      <c r="I49" s="680"/>
      <c r="J49" s="680"/>
      <c r="K49" s="680"/>
      <c r="L49" s="680"/>
      <c r="M49" s="680"/>
      <c r="N49" s="681"/>
      <c r="O49" s="681"/>
      <c r="P49" s="681"/>
      <c r="Q49" s="681"/>
      <c r="R49" s="681"/>
      <c r="S49" s="681"/>
    </row>
    <row r="50" spans="1:19" s="565" customFormat="1" ht="46.2" hidden="1" customHeight="1">
      <c r="A50" s="578" t="s">
        <v>885</v>
      </c>
      <c r="B50" s="699"/>
      <c r="C50" s="682"/>
      <c r="D50" s="683"/>
      <c r="E50" s="580"/>
      <c r="F50" s="776"/>
      <c r="G50" s="684"/>
      <c r="H50" s="684"/>
      <c r="I50" s="684"/>
      <c r="J50" s="684"/>
      <c r="K50" s="684"/>
      <c r="L50" s="684"/>
      <c r="M50" s="684"/>
      <c r="N50" s="685"/>
      <c r="O50" s="685"/>
      <c r="P50" s="685"/>
      <c r="Q50" s="685"/>
      <c r="R50" s="685"/>
      <c r="S50" s="685"/>
    </row>
    <row r="51" spans="1:19" s="565" customFormat="1" ht="46.2" hidden="1" customHeight="1">
      <c r="A51" s="581" t="s">
        <v>888</v>
      </c>
      <c r="B51" s="582"/>
      <c r="C51" s="686"/>
      <c r="D51" s="687"/>
      <c r="E51" s="593"/>
      <c r="F51" s="780"/>
      <c r="G51" s="701"/>
      <c r="H51" s="701"/>
      <c r="I51" s="701"/>
      <c r="J51" s="701"/>
      <c r="K51" s="701"/>
      <c r="L51" s="701"/>
      <c r="M51" s="701"/>
      <c r="N51" s="689"/>
      <c r="O51" s="689"/>
      <c r="P51" s="689"/>
      <c r="Q51" s="689"/>
      <c r="R51" s="689"/>
      <c r="S51" s="689"/>
    </row>
    <row r="52" spans="1:19" s="565" customFormat="1" ht="46.2" hidden="1" customHeight="1">
      <c r="A52" s="597" t="s">
        <v>866</v>
      </c>
      <c r="B52" s="734"/>
      <c r="C52" s="735"/>
      <c r="D52" s="736"/>
      <c r="E52" s="598"/>
      <c r="F52" s="782"/>
      <c r="G52" s="737"/>
      <c r="H52" s="737"/>
      <c r="I52" s="737"/>
      <c r="J52" s="737"/>
      <c r="K52" s="737"/>
      <c r="L52" s="737"/>
      <c r="M52" s="737"/>
      <c r="N52" s="738"/>
      <c r="O52" s="738"/>
      <c r="P52" s="738"/>
      <c r="Q52" s="738"/>
      <c r="R52" s="738"/>
      <c r="S52" s="738"/>
    </row>
    <row r="53" spans="1:19" s="565" customFormat="1" ht="27" hidden="1">
      <c r="A53" s="583" t="s">
        <v>877</v>
      </c>
      <c r="B53" s="584"/>
      <c r="C53" s="690"/>
      <c r="D53" s="691"/>
      <c r="E53" s="692"/>
      <c r="F53" s="758"/>
      <c r="G53" s="693"/>
      <c r="H53" s="693"/>
      <c r="I53" s="693"/>
      <c r="J53" s="693"/>
      <c r="K53" s="693"/>
      <c r="L53" s="693"/>
      <c r="M53" s="693"/>
      <c r="N53" s="693"/>
      <c r="O53" s="693"/>
      <c r="P53" s="693"/>
      <c r="Q53" s="709"/>
      <c r="R53" s="693"/>
      <c r="S53" s="693"/>
    </row>
    <row r="54" spans="1:19" s="592" customFormat="1" ht="27" hidden="1" customHeight="1">
      <c r="A54" s="739" t="s">
        <v>871</v>
      </c>
      <c r="B54" s="740" t="s">
        <v>6</v>
      </c>
      <c r="C54" s="741">
        <v>400000</v>
      </c>
      <c r="D54" s="710"/>
      <c r="E54" s="711"/>
      <c r="F54" s="704"/>
      <c r="G54" s="705"/>
      <c r="H54" s="709"/>
      <c r="I54" s="705"/>
      <c r="J54" s="705"/>
      <c r="K54" s="705"/>
      <c r="L54" s="705"/>
      <c r="M54" s="705"/>
      <c r="N54" s="705"/>
      <c r="O54" s="705"/>
      <c r="P54" s="705"/>
      <c r="Q54" s="709"/>
      <c r="R54" s="742">
        <v>400000</v>
      </c>
      <c r="S54" s="742">
        <v>400000</v>
      </c>
    </row>
    <row r="55" spans="1:19" s="592" customFormat="1" ht="27" hidden="1">
      <c r="A55" s="590" t="s">
        <v>785</v>
      </c>
      <c r="B55" s="596" t="s">
        <v>33</v>
      </c>
      <c r="C55" s="726">
        <v>50</v>
      </c>
      <c r="D55" s="710"/>
      <c r="E55" s="711"/>
      <c r="F55" s="704"/>
      <c r="G55" s="705"/>
      <c r="H55" s="705"/>
      <c r="I55" s="705"/>
      <c r="J55" s="705"/>
      <c r="K55" s="705"/>
      <c r="L55" s="705"/>
      <c r="M55" s="705"/>
      <c r="N55" s="705"/>
      <c r="O55" s="705"/>
      <c r="P55" s="705"/>
      <c r="Q55" s="709"/>
      <c r="R55" s="705">
        <v>50</v>
      </c>
      <c r="S55" s="705">
        <v>50</v>
      </c>
    </row>
    <row r="56" spans="1:19" s="592" customFormat="1" ht="27" hidden="1">
      <c r="A56" s="712" t="s">
        <v>878</v>
      </c>
      <c r="B56" s="584"/>
      <c r="C56" s="690"/>
      <c r="D56" s="710"/>
      <c r="E56" s="711"/>
      <c r="F56" s="704"/>
      <c r="G56" s="705"/>
      <c r="H56" s="705"/>
      <c r="I56" s="705"/>
      <c r="J56" s="705"/>
      <c r="K56" s="705"/>
      <c r="L56" s="705"/>
      <c r="M56" s="705"/>
      <c r="N56" s="705"/>
      <c r="O56" s="705"/>
      <c r="P56" s="705"/>
      <c r="Q56" s="709"/>
      <c r="R56" s="705"/>
      <c r="S56" s="705"/>
    </row>
    <row r="57" spans="1:19" s="592" customFormat="1" ht="49.2" hidden="1">
      <c r="A57" s="590" t="s">
        <v>870</v>
      </c>
      <c r="B57" s="594" t="s">
        <v>4</v>
      </c>
      <c r="C57" s="726">
        <v>80</v>
      </c>
      <c r="D57" s="710"/>
      <c r="E57" s="711"/>
      <c r="F57" s="704"/>
      <c r="G57" s="705"/>
      <c r="H57" s="705"/>
      <c r="I57" s="705"/>
      <c r="J57" s="705"/>
      <c r="K57" s="705"/>
      <c r="L57" s="705"/>
      <c r="M57" s="705"/>
      <c r="N57" s="705"/>
      <c r="O57" s="705"/>
      <c r="P57" s="705"/>
      <c r="Q57" s="709"/>
      <c r="R57" s="705">
        <v>80</v>
      </c>
      <c r="S57" s="705">
        <v>80</v>
      </c>
    </row>
    <row r="58" spans="1:19" s="592" customFormat="1" ht="46.2" hidden="1" customHeight="1">
      <c r="A58" s="743" t="s">
        <v>867</v>
      </c>
      <c r="B58" s="744"/>
      <c r="C58" s="745"/>
      <c r="D58" s="746"/>
      <c r="E58" s="747"/>
      <c r="F58" s="783"/>
      <c r="G58" s="748"/>
      <c r="H58" s="748"/>
      <c r="I58" s="748"/>
      <c r="J58" s="748"/>
      <c r="K58" s="748"/>
      <c r="L58" s="748"/>
      <c r="M58" s="748"/>
      <c r="N58" s="749"/>
      <c r="O58" s="749"/>
      <c r="P58" s="749"/>
      <c r="Q58" s="749"/>
      <c r="R58" s="749"/>
      <c r="S58" s="749"/>
    </row>
    <row r="59" spans="1:19" s="592" customFormat="1" ht="27" hidden="1">
      <c r="A59" s="712" t="s">
        <v>877</v>
      </c>
      <c r="B59" s="584"/>
      <c r="C59" s="690"/>
      <c r="D59" s="710"/>
      <c r="E59" s="711"/>
      <c r="F59" s="704"/>
      <c r="G59" s="705"/>
      <c r="H59" s="705"/>
      <c r="I59" s="705"/>
      <c r="J59" s="705"/>
      <c r="K59" s="705"/>
      <c r="L59" s="705"/>
      <c r="M59" s="705"/>
      <c r="N59" s="705"/>
      <c r="O59" s="705"/>
      <c r="P59" s="705"/>
      <c r="Q59" s="709"/>
      <c r="R59" s="705"/>
      <c r="S59" s="705"/>
    </row>
    <row r="60" spans="1:19" s="592" customFormat="1" ht="49.2" hidden="1">
      <c r="A60" s="590" t="s">
        <v>869</v>
      </c>
      <c r="B60" s="594" t="s">
        <v>18</v>
      </c>
      <c r="C60" s="731" t="s">
        <v>854</v>
      </c>
      <c r="D60" s="710"/>
      <c r="E60" s="720"/>
      <c r="F60" s="704"/>
      <c r="G60" s="705"/>
      <c r="H60" s="705"/>
      <c r="I60" s="705"/>
      <c r="J60" s="705"/>
      <c r="K60" s="705"/>
      <c r="L60" s="709" t="s">
        <v>853</v>
      </c>
      <c r="M60" s="705"/>
      <c r="N60" s="705"/>
      <c r="O60" s="709" t="s">
        <v>853</v>
      </c>
      <c r="P60" s="705"/>
      <c r="Q60" s="705"/>
      <c r="R60" s="705">
        <v>12</v>
      </c>
      <c r="S60" s="705">
        <v>12</v>
      </c>
    </row>
    <row r="61" spans="1:19" s="592" customFormat="1" ht="49.2" hidden="1">
      <c r="A61" s="590" t="s">
        <v>485</v>
      </c>
      <c r="B61" s="594" t="s">
        <v>6</v>
      </c>
      <c r="C61" s="726">
        <v>1000</v>
      </c>
      <c r="D61" s="710"/>
      <c r="E61" s="711"/>
      <c r="F61" s="704"/>
      <c r="G61" s="705"/>
      <c r="H61" s="705"/>
      <c r="I61" s="705"/>
      <c r="J61" s="705"/>
      <c r="K61" s="705"/>
      <c r="L61" s="705"/>
      <c r="M61" s="705"/>
      <c r="N61" s="705"/>
      <c r="O61" s="705"/>
      <c r="P61" s="705"/>
      <c r="Q61" s="709"/>
      <c r="R61" s="742">
        <v>1000</v>
      </c>
      <c r="S61" s="742">
        <v>1000</v>
      </c>
    </row>
    <row r="62" spans="1:19" s="592" customFormat="1" ht="27" hidden="1">
      <c r="A62" s="712" t="s">
        <v>878</v>
      </c>
      <c r="B62" s="584"/>
      <c r="C62" s="690"/>
      <c r="D62" s="710"/>
      <c r="E62" s="711"/>
      <c r="F62" s="704"/>
      <c r="G62" s="705"/>
      <c r="H62" s="705"/>
      <c r="I62" s="705"/>
      <c r="J62" s="705"/>
      <c r="K62" s="705"/>
      <c r="L62" s="705"/>
      <c r="M62" s="705"/>
      <c r="N62" s="705"/>
      <c r="O62" s="705"/>
      <c r="P62" s="705"/>
      <c r="Q62" s="709"/>
      <c r="R62" s="705"/>
      <c r="S62" s="705"/>
    </row>
    <row r="63" spans="1:19" s="592" customFormat="1" ht="49.2" hidden="1">
      <c r="A63" s="590" t="s">
        <v>870</v>
      </c>
      <c r="B63" s="594" t="s">
        <v>4</v>
      </c>
      <c r="C63" s="726">
        <v>80</v>
      </c>
      <c r="D63" s="710"/>
      <c r="E63" s="711"/>
      <c r="F63" s="704"/>
      <c r="G63" s="705"/>
      <c r="H63" s="705"/>
      <c r="I63" s="705"/>
      <c r="J63" s="705"/>
      <c r="K63" s="705"/>
      <c r="L63" s="705"/>
      <c r="M63" s="705"/>
      <c r="N63" s="705"/>
      <c r="O63" s="705"/>
      <c r="P63" s="705"/>
      <c r="Q63" s="705"/>
      <c r="R63" s="705">
        <v>80</v>
      </c>
      <c r="S63" s="705">
        <v>80</v>
      </c>
    </row>
    <row r="64" spans="1:19" s="592" customFormat="1" ht="46.2" hidden="1" customHeight="1">
      <c r="A64" s="743" t="s">
        <v>868</v>
      </c>
      <c r="B64" s="750"/>
      <c r="C64" s="745"/>
      <c r="D64" s="746"/>
      <c r="E64" s="747"/>
      <c r="F64" s="783"/>
      <c r="G64" s="748"/>
      <c r="H64" s="748"/>
      <c r="I64" s="748"/>
      <c r="J64" s="748"/>
      <c r="K64" s="748"/>
      <c r="L64" s="748"/>
      <c r="M64" s="748"/>
      <c r="N64" s="749"/>
      <c r="O64" s="749"/>
      <c r="P64" s="749"/>
      <c r="Q64" s="749"/>
      <c r="R64" s="749"/>
      <c r="S64" s="749"/>
    </row>
    <row r="65" spans="1:19" s="592" customFormat="1" ht="27" hidden="1">
      <c r="A65" s="712" t="s">
        <v>877</v>
      </c>
      <c r="B65" s="584"/>
      <c r="C65" s="690"/>
      <c r="D65" s="710"/>
      <c r="E65" s="711"/>
      <c r="F65" s="704"/>
      <c r="G65" s="705"/>
      <c r="H65" s="705"/>
      <c r="I65" s="705"/>
      <c r="J65" s="705"/>
      <c r="K65" s="705"/>
      <c r="L65" s="705"/>
      <c r="M65" s="705"/>
      <c r="N65" s="705"/>
      <c r="O65" s="705"/>
      <c r="P65" s="705"/>
      <c r="Q65" s="709"/>
      <c r="R65" s="705"/>
      <c r="S65" s="705"/>
    </row>
    <row r="66" spans="1:19" s="592" customFormat="1" ht="49.2" hidden="1">
      <c r="A66" s="590" t="s">
        <v>869</v>
      </c>
      <c r="B66" s="596" t="s">
        <v>18</v>
      </c>
      <c r="C66" s="721" t="s">
        <v>460</v>
      </c>
      <c r="D66" s="710"/>
      <c r="E66" s="720" t="s">
        <v>804</v>
      </c>
      <c r="F66" s="704"/>
      <c r="G66" s="709" t="s">
        <v>804</v>
      </c>
      <c r="H66" s="705"/>
      <c r="I66" s="705"/>
      <c r="J66" s="705">
        <v>1</v>
      </c>
      <c r="K66" s="705">
        <v>1</v>
      </c>
      <c r="L66" s="705"/>
      <c r="M66" s="705"/>
      <c r="N66" s="705"/>
      <c r="O66" s="705"/>
      <c r="P66" s="705"/>
      <c r="Q66" s="705"/>
      <c r="R66" s="705"/>
      <c r="S66" s="705"/>
    </row>
    <row r="67" spans="1:19" s="565" customFormat="1" ht="48.6" hidden="1" customHeight="1">
      <c r="A67" s="572" t="s">
        <v>408</v>
      </c>
      <c r="B67" s="573"/>
      <c r="C67" s="673"/>
      <c r="D67" s="674"/>
      <c r="E67" s="573"/>
      <c r="F67" s="774"/>
      <c r="G67" s="675"/>
      <c r="H67" s="675"/>
      <c r="I67" s="675"/>
      <c r="J67" s="675"/>
      <c r="K67" s="675"/>
      <c r="L67" s="675"/>
      <c r="M67" s="675"/>
      <c r="N67" s="676"/>
      <c r="O67" s="676"/>
      <c r="P67" s="676"/>
      <c r="Q67" s="676"/>
      <c r="R67" s="676"/>
      <c r="S67" s="676"/>
    </row>
    <row r="68" spans="1:19" s="565" customFormat="1" ht="67.2" hidden="1" customHeight="1">
      <c r="A68" s="575" t="s">
        <v>862</v>
      </c>
      <c r="B68" s="677"/>
      <c r="C68" s="678"/>
      <c r="D68" s="679"/>
      <c r="E68" s="576"/>
      <c r="F68" s="775"/>
      <c r="G68" s="680"/>
      <c r="H68" s="680"/>
      <c r="I68" s="680"/>
      <c r="J68" s="680"/>
      <c r="K68" s="680"/>
      <c r="L68" s="680"/>
      <c r="M68" s="680"/>
      <c r="N68" s="681"/>
      <c r="O68" s="681"/>
      <c r="P68" s="681"/>
      <c r="Q68" s="681"/>
      <c r="R68" s="681"/>
      <c r="S68" s="681"/>
    </row>
    <row r="69" spans="1:19" s="565" customFormat="1" ht="46.2" hidden="1" customHeight="1">
      <c r="A69" s="603" t="s">
        <v>879</v>
      </c>
      <c r="B69" s="604"/>
      <c r="C69" s="751"/>
      <c r="D69" s="605"/>
      <c r="E69" s="605"/>
      <c r="F69" s="759"/>
      <c r="G69" s="752"/>
      <c r="H69" s="752"/>
      <c r="I69" s="752"/>
      <c r="J69" s="752"/>
      <c r="K69" s="752"/>
      <c r="L69" s="752"/>
      <c r="M69" s="752"/>
      <c r="N69" s="753"/>
      <c r="O69" s="753"/>
      <c r="P69" s="753"/>
      <c r="Q69" s="753"/>
      <c r="R69" s="753"/>
      <c r="S69" s="753"/>
    </row>
    <row r="70" spans="1:19" s="565" customFormat="1" ht="27" hidden="1">
      <c r="A70" s="583" t="s">
        <v>877</v>
      </c>
      <c r="B70" s="584"/>
      <c r="C70" s="690"/>
      <c r="D70" s="691"/>
      <c r="E70" s="692"/>
      <c r="F70" s="758"/>
      <c r="G70" s="693"/>
      <c r="H70" s="693"/>
      <c r="I70" s="693"/>
      <c r="J70" s="693"/>
      <c r="K70" s="693"/>
      <c r="L70" s="693"/>
      <c r="M70" s="693"/>
      <c r="N70" s="693"/>
      <c r="O70" s="693"/>
      <c r="P70" s="693"/>
      <c r="Q70" s="709"/>
      <c r="R70" s="693"/>
      <c r="S70" s="693"/>
    </row>
    <row r="71" spans="1:19" s="565" customFormat="1" ht="27" hidden="1">
      <c r="A71" s="586" t="s">
        <v>493</v>
      </c>
      <c r="B71" s="584" t="s">
        <v>12</v>
      </c>
      <c r="C71" s="690" t="s">
        <v>827</v>
      </c>
      <c r="D71" s="710"/>
      <c r="E71" s="711"/>
      <c r="F71" s="704"/>
      <c r="G71" s="705"/>
      <c r="H71" s="705"/>
      <c r="I71" s="733" t="s">
        <v>640</v>
      </c>
      <c r="J71" s="705"/>
      <c r="K71" s="733" t="s">
        <v>640</v>
      </c>
      <c r="L71" s="705"/>
      <c r="M71" s="705"/>
      <c r="N71" s="705"/>
      <c r="O71" s="705"/>
      <c r="P71" s="705"/>
      <c r="Q71" s="709"/>
      <c r="R71" s="693">
        <v>80</v>
      </c>
      <c r="S71" s="693">
        <v>80</v>
      </c>
    </row>
    <row r="72" spans="1:19" s="565" customFormat="1" ht="27" hidden="1">
      <c r="A72" s="586" t="s">
        <v>494</v>
      </c>
      <c r="B72" s="584" t="s">
        <v>8</v>
      </c>
      <c r="C72" s="690">
        <v>60</v>
      </c>
      <c r="D72" s="691"/>
      <c r="E72" s="692"/>
      <c r="F72" s="758"/>
      <c r="G72" s="693"/>
      <c r="H72" s="693"/>
      <c r="I72" s="693"/>
      <c r="J72" s="693"/>
      <c r="K72" s="693"/>
      <c r="L72" s="693"/>
      <c r="M72" s="693"/>
      <c r="N72" s="693"/>
      <c r="O72" s="693"/>
      <c r="P72" s="693"/>
      <c r="Q72" s="709"/>
      <c r="R72" s="693">
        <v>60</v>
      </c>
      <c r="S72" s="693">
        <v>60</v>
      </c>
    </row>
    <row r="73" spans="1:19" s="565" customFormat="1" ht="27" hidden="1">
      <c r="A73" s="583" t="s">
        <v>878</v>
      </c>
      <c r="B73" s="584"/>
      <c r="C73" s="690"/>
      <c r="D73" s="691"/>
      <c r="E73" s="692"/>
      <c r="F73" s="758"/>
      <c r="G73" s="693"/>
      <c r="H73" s="693"/>
      <c r="I73" s="693"/>
      <c r="J73" s="693"/>
      <c r="K73" s="693"/>
      <c r="L73" s="693"/>
      <c r="M73" s="693"/>
      <c r="N73" s="693"/>
      <c r="O73" s="693"/>
      <c r="P73" s="693"/>
      <c r="Q73" s="709"/>
      <c r="R73" s="693"/>
      <c r="S73" s="693"/>
    </row>
    <row r="74" spans="1:19" s="565" customFormat="1" ht="27" hidden="1">
      <c r="A74" s="586" t="s">
        <v>987</v>
      </c>
      <c r="B74" s="584" t="s">
        <v>4</v>
      </c>
      <c r="C74" s="690">
        <v>5</v>
      </c>
      <c r="D74" s="691"/>
      <c r="E74" s="692"/>
      <c r="F74" s="758"/>
      <c r="G74" s="693"/>
      <c r="H74" s="693"/>
      <c r="I74" s="693"/>
      <c r="J74" s="693"/>
      <c r="K74" s="693"/>
      <c r="L74" s="693"/>
      <c r="M74" s="693"/>
      <c r="N74" s="693"/>
      <c r="O74" s="693"/>
      <c r="P74" s="693"/>
      <c r="Q74" s="709"/>
      <c r="R74" s="693">
        <v>5</v>
      </c>
      <c r="S74" s="693">
        <v>5</v>
      </c>
    </row>
    <row r="75" spans="1:19" s="565" customFormat="1" ht="46.2" hidden="1" customHeight="1">
      <c r="A75" s="606" t="s">
        <v>892</v>
      </c>
      <c r="B75" s="607"/>
      <c r="C75" s="608"/>
      <c r="D75" s="609"/>
      <c r="E75" s="609"/>
      <c r="F75" s="784"/>
      <c r="G75" s="754"/>
      <c r="H75" s="754"/>
      <c r="I75" s="754"/>
      <c r="J75" s="754"/>
      <c r="K75" s="754"/>
      <c r="L75" s="754"/>
      <c r="M75" s="754"/>
      <c r="N75" s="755"/>
      <c r="O75" s="755"/>
      <c r="P75" s="755"/>
      <c r="Q75" s="755"/>
      <c r="R75" s="755"/>
      <c r="S75" s="755"/>
    </row>
    <row r="76" spans="1:19" s="565" customFormat="1" ht="27" hidden="1">
      <c r="A76" s="583" t="s">
        <v>877</v>
      </c>
      <c r="B76" s="584"/>
      <c r="C76" s="690"/>
      <c r="D76" s="691"/>
      <c r="E76" s="692"/>
      <c r="F76" s="758"/>
      <c r="G76" s="693"/>
      <c r="H76" s="693"/>
      <c r="I76" s="693"/>
      <c r="J76" s="693"/>
      <c r="K76" s="693"/>
      <c r="L76" s="693"/>
      <c r="M76" s="693"/>
      <c r="N76" s="693"/>
      <c r="O76" s="693"/>
      <c r="P76" s="693"/>
      <c r="Q76" s="709"/>
      <c r="R76" s="693"/>
      <c r="S76" s="693"/>
    </row>
    <row r="77" spans="1:19" s="565" customFormat="1" ht="49.2" hidden="1">
      <c r="A77" s="586" t="s">
        <v>495</v>
      </c>
      <c r="B77" s="610" t="s">
        <v>12</v>
      </c>
      <c r="C77" s="756" t="s">
        <v>961</v>
      </c>
      <c r="D77" s="691"/>
      <c r="E77" s="692"/>
      <c r="F77" s="758" t="s">
        <v>824</v>
      </c>
      <c r="G77" s="693" t="s">
        <v>824</v>
      </c>
      <c r="H77" s="693"/>
      <c r="I77" s="733" t="s">
        <v>828</v>
      </c>
      <c r="J77" s="693">
        <v>350</v>
      </c>
      <c r="K77" s="693" t="s">
        <v>988</v>
      </c>
      <c r="L77" s="693"/>
      <c r="M77" s="693"/>
      <c r="N77" s="733" t="s">
        <v>371</v>
      </c>
      <c r="O77" s="733" t="s">
        <v>960</v>
      </c>
      <c r="P77" s="693"/>
      <c r="Q77" s="693"/>
      <c r="R77" s="693"/>
      <c r="S77" s="733"/>
    </row>
    <row r="78" spans="1:19" s="565" customFormat="1" ht="27" hidden="1">
      <c r="A78" s="586" t="s">
        <v>496</v>
      </c>
      <c r="B78" s="584" t="s">
        <v>12</v>
      </c>
      <c r="C78" s="690" t="s">
        <v>830</v>
      </c>
      <c r="D78" s="691"/>
      <c r="E78" s="692"/>
      <c r="F78" s="758"/>
      <c r="G78" s="693"/>
      <c r="H78" s="693"/>
      <c r="I78" s="733" t="s">
        <v>829</v>
      </c>
      <c r="J78" s="693">
        <v>30</v>
      </c>
      <c r="K78" s="693" t="s">
        <v>989</v>
      </c>
      <c r="L78" s="693"/>
      <c r="M78" s="693"/>
      <c r="N78" s="693"/>
      <c r="O78" s="693"/>
      <c r="P78" s="693"/>
      <c r="Q78" s="709"/>
      <c r="R78" s="693">
        <v>50</v>
      </c>
      <c r="S78" s="693">
        <v>50</v>
      </c>
    </row>
    <row r="79" spans="1:19" s="565" customFormat="1" ht="49.2" hidden="1">
      <c r="A79" s="586" t="s">
        <v>497</v>
      </c>
      <c r="B79" s="584" t="s">
        <v>12</v>
      </c>
      <c r="C79" s="690">
        <v>5</v>
      </c>
      <c r="D79" s="691"/>
      <c r="E79" s="692"/>
      <c r="F79" s="758"/>
      <c r="G79" s="693"/>
      <c r="H79" s="693"/>
      <c r="I79" s="693"/>
      <c r="J79" s="693"/>
      <c r="K79" s="693"/>
      <c r="L79" s="693"/>
      <c r="M79" s="693"/>
      <c r="N79" s="693"/>
      <c r="O79" s="693"/>
      <c r="P79" s="693"/>
      <c r="Q79" s="709"/>
      <c r="R79" s="693">
        <v>5</v>
      </c>
      <c r="S79" s="693">
        <v>5</v>
      </c>
    </row>
    <row r="80" spans="1:19" s="565" customFormat="1" ht="27" hidden="1">
      <c r="A80" s="583" t="s">
        <v>878</v>
      </c>
      <c r="B80" s="584"/>
      <c r="C80" s="690"/>
      <c r="D80" s="691"/>
      <c r="E80" s="692"/>
      <c r="F80" s="758"/>
      <c r="G80" s="693"/>
      <c r="H80" s="693"/>
      <c r="I80" s="693"/>
      <c r="J80" s="693"/>
      <c r="K80" s="693"/>
      <c r="L80" s="693"/>
      <c r="M80" s="693"/>
      <c r="N80" s="693"/>
      <c r="O80" s="693"/>
      <c r="P80" s="693"/>
      <c r="Q80" s="709"/>
      <c r="R80" s="693"/>
      <c r="S80" s="693"/>
    </row>
    <row r="81" spans="1:19" s="565" customFormat="1" ht="49.2" hidden="1">
      <c r="A81" s="586" t="s">
        <v>870</v>
      </c>
      <c r="B81" s="584" t="s">
        <v>4</v>
      </c>
      <c r="C81" s="690">
        <v>80</v>
      </c>
      <c r="D81" s="757"/>
      <c r="E81" s="758"/>
      <c r="F81" s="758"/>
      <c r="G81" s="693"/>
      <c r="H81" s="693"/>
      <c r="I81" s="693"/>
      <c r="J81" s="693"/>
      <c r="K81" s="693"/>
      <c r="L81" s="693"/>
      <c r="M81" s="693"/>
      <c r="N81" s="693"/>
      <c r="O81" s="693"/>
      <c r="P81" s="693"/>
      <c r="Q81" s="709"/>
      <c r="R81" s="693">
        <v>80</v>
      </c>
      <c r="S81" s="693">
        <v>80</v>
      </c>
    </row>
    <row r="82" spans="1:19" s="565" customFormat="1" ht="67.2" hidden="1" customHeight="1">
      <c r="A82" s="603" t="s">
        <v>880</v>
      </c>
      <c r="B82" s="604"/>
      <c r="C82" s="751"/>
      <c r="D82" s="605"/>
      <c r="E82" s="605"/>
      <c r="F82" s="759"/>
      <c r="G82" s="752"/>
      <c r="H82" s="752"/>
      <c r="I82" s="752"/>
      <c r="J82" s="752"/>
      <c r="K82" s="752"/>
      <c r="L82" s="752"/>
      <c r="M82" s="752"/>
      <c r="N82" s="753"/>
      <c r="O82" s="753"/>
      <c r="P82" s="753"/>
      <c r="Q82" s="753"/>
      <c r="R82" s="753"/>
      <c r="S82" s="753"/>
    </row>
    <row r="83" spans="1:19" s="565" customFormat="1" ht="27" hidden="1">
      <c r="A83" s="583" t="s">
        <v>877</v>
      </c>
      <c r="B83" s="584"/>
      <c r="C83" s="690"/>
      <c r="D83" s="691"/>
      <c r="E83" s="692"/>
      <c r="F83" s="758"/>
      <c r="G83" s="693"/>
      <c r="H83" s="693"/>
      <c r="I83" s="693"/>
      <c r="J83" s="693"/>
      <c r="K83" s="693"/>
      <c r="L83" s="693"/>
      <c r="M83" s="693"/>
      <c r="N83" s="693"/>
      <c r="O83" s="693"/>
      <c r="P83" s="693"/>
      <c r="Q83" s="709"/>
      <c r="R83" s="693"/>
      <c r="S83" s="693"/>
    </row>
    <row r="84" spans="1:19" s="565" customFormat="1" ht="21" hidden="1" customHeight="1">
      <c r="A84" s="586" t="s">
        <v>489</v>
      </c>
      <c r="B84" s="584" t="s">
        <v>21</v>
      </c>
      <c r="C84" s="690">
        <v>6</v>
      </c>
      <c r="D84" s="691"/>
      <c r="E84" s="692"/>
      <c r="F84" s="758"/>
      <c r="G84" s="693"/>
      <c r="H84" s="693"/>
      <c r="I84" s="693"/>
      <c r="J84" s="693"/>
      <c r="K84" s="693"/>
      <c r="L84" s="693"/>
      <c r="M84" s="693"/>
      <c r="N84" s="693"/>
      <c r="O84" s="693"/>
      <c r="P84" s="693"/>
      <c r="Q84" s="693"/>
      <c r="R84" s="705">
        <v>6</v>
      </c>
      <c r="S84" s="693">
        <v>6</v>
      </c>
    </row>
    <row r="85" spans="1:19" s="565" customFormat="1" ht="68.400000000000006" hidden="1" customHeight="1">
      <c r="A85" s="606" t="s">
        <v>891</v>
      </c>
      <c r="B85" s="607"/>
      <c r="C85" s="608"/>
      <c r="D85" s="609"/>
      <c r="E85" s="609"/>
      <c r="F85" s="784"/>
      <c r="G85" s="754"/>
      <c r="H85" s="754"/>
      <c r="I85" s="754"/>
      <c r="J85" s="754"/>
      <c r="K85" s="754"/>
      <c r="L85" s="754"/>
      <c r="M85" s="754"/>
      <c r="N85" s="755"/>
      <c r="O85" s="755"/>
      <c r="P85" s="755"/>
      <c r="Q85" s="755"/>
      <c r="R85" s="755"/>
      <c r="S85" s="755"/>
    </row>
    <row r="86" spans="1:19" s="565" customFormat="1" ht="27" hidden="1">
      <c r="A86" s="583" t="s">
        <v>877</v>
      </c>
      <c r="B86" s="584"/>
      <c r="C86" s="690"/>
      <c r="D86" s="691"/>
      <c r="E86" s="692"/>
      <c r="F86" s="758"/>
      <c r="G86" s="693"/>
      <c r="H86" s="693"/>
      <c r="I86" s="693"/>
      <c r="J86" s="693"/>
      <c r="K86" s="693"/>
      <c r="L86" s="693"/>
      <c r="M86" s="693"/>
      <c r="N86" s="693"/>
      <c r="O86" s="693"/>
      <c r="P86" s="693"/>
      <c r="Q86" s="709"/>
      <c r="R86" s="693"/>
      <c r="S86" s="693"/>
    </row>
    <row r="87" spans="1:19" s="565" customFormat="1" ht="43.95" hidden="1" customHeight="1">
      <c r="A87" s="586" t="s">
        <v>872</v>
      </c>
      <c r="B87" s="584" t="s">
        <v>12</v>
      </c>
      <c r="C87" s="690">
        <v>23</v>
      </c>
      <c r="D87" s="691"/>
      <c r="E87" s="692"/>
      <c r="F87" s="758"/>
      <c r="G87" s="693"/>
      <c r="H87" s="693"/>
      <c r="I87" s="693"/>
      <c r="J87" s="693"/>
      <c r="K87" s="693"/>
      <c r="L87" s="693"/>
      <c r="M87" s="693"/>
      <c r="N87" s="693"/>
      <c r="O87" s="693"/>
      <c r="P87" s="693"/>
      <c r="Q87" s="693"/>
      <c r="R87" s="705">
        <v>23</v>
      </c>
      <c r="S87" s="693">
        <v>23</v>
      </c>
    </row>
    <row r="88" spans="1:19" s="565" customFormat="1" ht="48.6" hidden="1" customHeight="1">
      <c r="A88" s="572" t="s">
        <v>873</v>
      </c>
      <c r="B88" s="573"/>
      <c r="C88" s="673"/>
      <c r="D88" s="674"/>
      <c r="E88" s="573"/>
      <c r="F88" s="774"/>
      <c r="G88" s="675"/>
      <c r="H88" s="675"/>
      <c r="I88" s="675"/>
      <c r="J88" s="675"/>
      <c r="K88" s="675"/>
      <c r="L88" s="675"/>
      <c r="M88" s="675"/>
      <c r="N88" s="676"/>
      <c r="O88" s="676"/>
      <c r="P88" s="676"/>
      <c r="Q88" s="676"/>
      <c r="R88" s="676"/>
      <c r="S88" s="676"/>
    </row>
    <row r="89" spans="1:19" s="565" customFormat="1" ht="67.2" hidden="1" customHeight="1">
      <c r="A89" s="575" t="s">
        <v>862</v>
      </c>
      <c r="B89" s="677"/>
      <c r="C89" s="678"/>
      <c r="D89" s="679"/>
      <c r="E89" s="576"/>
      <c r="F89" s="775"/>
      <c r="G89" s="680"/>
      <c r="H89" s="680"/>
      <c r="I89" s="680"/>
      <c r="J89" s="680"/>
      <c r="K89" s="680"/>
      <c r="L89" s="680"/>
      <c r="M89" s="680"/>
      <c r="N89" s="681"/>
      <c r="O89" s="681"/>
      <c r="P89" s="681"/>
      <c r="Q89" s="681"/>
      <c r="R89" s="681"/>
      <c r="S89" s="681"/>
    </row>
    <row r="90" spans="1:19" s="565" customFormat="1" ht="27" hidden="1">
      <c r="A90" s="583" t="s">
        <v>877</v>
      </c>
      <c r="B90" s="584"/>
      <c r="C90" s="690"/>
      <c r="D90" s="691"/>
      <c r="E90" s="692"/>
      <c r="F90" s="758"/>
      <c r="G90" s="693"/>
      <c r="H90" s="693"/>
      <c r="I90" s="693"/>
      <c r="J90" s="693"/>
      <c r="K90" s="693"/>
      <c r="L90" s="693"/>
      <c r="M90" s="693"/>
      <c r="N90" s="693"/>
      <c r="O90" s="693"/>
      <c r="P90" s="693"/>
      <c r="Q90" s="709"/>
      <c r="R90" s="693"/>
      <c r="S90" s="693"/>
    </row>
    <row r="91" spans="1:19" s="565" customFormat="1" ht="27" hidden="1">
      <c r="A91" s="586" t="s">
        <v>787</v>
      </c>
      <c r="B91" s="591" t="s">
        <v>8</v>
      </c>
      <c r="C91" s="702" t="s">
        <v>834</v>
      </c>
      <c r="D91" s="757"/>
      <c r="E91" s="758"/>
      <c r="F91" s="758"/>
      <c r="G91" s="693"/>
      <c r="H91" s="693"/>
      <c r="I91" s="733" t="s">
        <v>818</v>
      </c>
      <c r="J91" s="733" t="s">
        <v>782</v>
      </c>
      <c r="K91" s="733" t="s">
        <v>990</v>
      </c>
      <c r="L91" s="693"/>
      <c r="M91" s="733" t="s">
        <v>921</v>
      </c>
      <c r="N91" s="693"/>
      <c r="O91" s="733" t="s">
        <v>1004</v>
      </c>
      <c r="P91" s="693"/>
      <c r="Q91" s="693"/>
      <c r="R91" s="693">
        <v>25</v>
      </c>
      <c r="S91" s="693">
        <v>25</v>
      </c>
    </row>
    <row r="92" spans="1:19" s="565" customFormat="1" ht="27" hidden="1">
      <c r="A92" s="586" t="s">
        <v>788</v>
      </c>
      <c r="B92" s="584" t="s">
        <v>12</v>
      </c>
      <c r="C92" s="702" t="s">
        <v>949</v>
      </c>
      <c r="D92" s="757"/>
      <c r="E92" s="758"/>
      <c r="F92" s="758"/>
      <c r="G92" s="693"/>
      <c r="H92" s="733" t="s">
        <v>818</v>
      </c>
      <c r="I92" s="733" t="s">
        <v>818</v>
      </c>
      <c r="J92" s="733" t="s">
        <v>810</v>
      </c>
      <c r="K92" s="733" t="s">
        <v>991</v>
      </c>
      <c r="L92" s="733" t="s">
        <v>818</v>
      </c>
      <c r="M92" s="733" t="s">
        <v>818</v>
      </c>
      <c r="N92" s="693"/>
      <c r="O92" s="733" t="s">
        <v>991</v>
      </c>
      <c r="P92" s="693"/>
      <c r="Q92" s="693"/>
      <c r="R92" s="693">
        <v>50</v>
      </c>
      <c r="S92" s="693">
        <v>50</v>
      </c>
    </row>
    <row r="93" spans="1:19" s="565" customFormat="1" ht="67.2" hidden="1" customHeight="1">
      <c r="A93" s="603" t="s">
        <v>881</v>
      </c>
      <c r="B93" s="604"/>
      <c r="C93" s="751"/>
      <c r="D93" s="605"/>
      <c r="E93" s="605"/>
      <c r="F93" s="759"/>
      <c r="G93" s="752"/>
      <c r="H93" s="752"/>
      <c r="I93" s="752"/>
      <c r="J93" s="752"/>
      <c r="K93" s="752"/>
      <c r="L93" s="752"/>
      <c r="M93" s="752"/>
      <c r="N93" s="753"/>
      <c r="O93" s="753"/>
      <c r="P93" s="753"/>
      <c r="Q93" s="753"/>
      <c r="R93" s="753"/>
      <c r="S93" s="753"/>
    </row>
    <row r="94" spans="1:19" s="565" customFormat="1" ht="27" hidden="1">
      <c r="A94" s="583" t="s">
        <v>877</v>
      </c>
      <c r="B94" s="584"/>
      <c r="C94" s="690"/>
      <c r="D94" s="691"/>
      <c r="E94" s="692"/>
      <c r="F94" s="758"/>
      <c r="G94" s="693"/>
      <c r="H94" s="693"/>
      <c r="I94" s="693"/>
      <c r="J94" s="693"/>
      <c r="K94" s="693"/>
      <c r="L94" s="693"/>
      <c r="M94" s="693"/>
      <c r="N94" s="693"/>
      <c r="O94" s="693"/>
      <c r="P94" s="693"/>
      <c r="Q94" s="709"/>
      <c r="R94" s="693"/>
      <c r="S94" s="693"/>
    </row>
    <row r="95" spans="1:19" s="565" customFormat="1" ht="27" hidden="1">
      <c r="A95" s="586" t="s">
        <v>499</v>
      </c>
      <c r="B95" s="584" t="s">
        <v>29</v>
      </c>
      <c r="C95" s="760" t="s">
        <v>728</v>
      </c>
      <c r="D95" s="691"/>
      <c r="E95" s="692"/>
      <c r="F95" s="758">
        <v>6</v>
      </c>
      <c r="G95" s="693">
        <v>6</v>
      </c>
      <c r="H95" s="693"/>
      <c r="I95" s="733" t="s">
        <v>727</v>
      </c>
      <c r="J95" s="693"/>
      <c r="K95" s="733" t="s">
        <v>727</v>
      </c>
      <c r="L95" s="693"/>
      <c r="M95" s="693"/>
      <c r="N95" s="693"/>
      <c r="O95" s="693"/>
      <c r="P95" s="693"/>
      <c r="Q95" s="693"/>
      <c r="R95" s="693"/>
      <c r="S95" s="693"/>
    </row>
    <row r="96" spans="1:19" s="565" customFormat="1" ht="49.2" hidden="1">
      <c r="A96" s="586" t="s">
        <v>500</v>
      </c>
      <c r="B96" s="584" t="s">
        <v>7</v>
      </c>
      <c r="C96" s="690">
        <v>1</v>
      </c>
      <c r="D96" s="691"/>
      <c r="E96" s="692"/>
      <c r="F96" s="758"/>
      <c r="G96" s="693"/>
      <c r="H96" s="693"/>
      <c r="I96" s="693"/>
      <c r="J96" s="693"/>
      <c r="K96" s="693"/>
      <c r="L96" s="693"/>
      <c r="M96" s="693"/>
      <c r="N96" s="693"/>
      <c r="O96" s="693"/>
      <c r="P96" s="693"/>
      <c r="Q96" s="709"/>
      <c r="R96" s="693">
        <v>1</v>
      </c>
      <c r="S96" s="693">
        <v>1</v>
      </c>
    </row>
    <row r="97" spans="1:19" s="565" customFormat="1" ht="49.2" hidden="1">
      <c r="A97" s="586" t="s">
        <v>501</v>
      </c>
      <c r="B97" s="584" t="s">
        <v>33</v>
      </c>
      <c r="C97" s="690" t="s">
        <v>728</v>
      </c>
      <c r="D97" s="691"/>
      <c r="E97" s="692"/>
      <c r="F97" s="758"/>
      <c r="G97" s="693"/>
      <c r="H97" s="693"/>
      <c r="I97" s="693"/>
      <c r="J97" s="693"/>
      <c r="K97" s="693"/>
      <c r="L97" s="693"/>
      <c r="M97" s="693"/>
      <c r="N97" s="693">
        <v>6</v>
      </c>
      <c r="O97" s="693">
        <v>6</v>
      </c>
      <c r="P97" s="693"/>
      <c r="Q97" s="693"/>
      <c r="R97" s="693"/>
      <c r="S97" s="693"/>
    </row>
    <row r="98" spans="1:19" s="565" customFormat="1" ht="28.2" hidden="1" customHeight="1">
      <c r="A98" s="586" t="s">
        <v>504</v>
      </c>
      <c r="B98" s="584" t="s">
        <v>12</v>
      </c>
      <c r="C98" s="690" t="s">
        <v>856</v>
      </c>
      <c r="D98" s="691"/>
      <c r="E98" s="692"/>
      <c r="F98" s="758"/>
      <c r="G98" s="693"/>
      <c r="H98" s="693"/>
      <c r="I98" s="693"/>
      <c r="J98" s="693"/>
      <c r="K98" s="693"/>
      <c r="L98" s="733" t="s">
        <v>855</v>
      </c>
      <c r="M98" s="733"/>
      <c r="N98" s="693">
        <v>300</v>
      </c>
      <c r="O98" s="693" t="s">
        <v>856</v>
      </c>
      <c r="P98" s="693"/>
      <c r="Q98" s="693"/>
      <c r="R98" s="693"/>
      <c r="S98" s="693"/>
    </row>
    <row r="99" spans="1:19" s="565" customFormat="1" ht="27" hidden="1">
      <c r="A99" s="583" t="s">
        <v>878</v>
      </c>
      <c r="B99" s="584"/>
      <c r="C99" s="690"/>
      <c r="D99" s="691"/>
      <c r="E99" s="692"/>
      <c r="F99" s="758"/>
      <c r="G99" s="693"/>
      <c r="H99" s="693"/>
      <c r="I99" s="693"/>
      <c r="J99" s="693"/>
      <c r="K99" s="693"/>
      <c r="L99" s="693"/>
      <c r="M99" s="693"/>
      <c r="N99" s="693"/>
      <c r="O99" s="693"/>
      <c r="P99" s="693"/>
      <c r="Q99" s="709"/>
      <c r="R99" s="693"/>
      <c r="S99" s="693"/>
    </row>
    <row r="100" spans="1:19" s="565" customFormat="1" ht="49.2" hidden="1">
      <c r="A100" s="586" t="s">
        <v>505</v>
      </c>
      <c r="B100" s="584" t="s">
        <v>4</v>
      </c>
      <c r="C100" s="690">
        <v>80</v>
      </c>
      <c r="D100" s="691"/>
      <c r="E100" s="692"/>
      <c r="F100" s="758"/>
      <c r="G100" s="693"/>
      <c r="H100" s="693"/>
      <c r="I100" s="693"/>
      <c r="J100" s="693"/>
      <c r="K100" s="693"/>
      <c r="L100" s="693"/>
      <c r="M100" s="693"/>
      <c r="N100" s="693"/>
      <c r="O100" s="693"/>
      <c r="P100" s="693"/>
      <c r="Q100" s="709"/>
      <c r="R100" s="693">
        <v>80</v>
      </c>
      <c r="S100" s="693">
        <v>80</v>
      </c>
    </row>
    <row r="101" spans="1:19" s="614" customFormat="1" ht="30" hidden="1" customHeight="1">
      <c r="A101" s="611" t="s">
        <v>889</v>
      </c>
      <c r="B101" s="612"/>
      <c r="C101" s="761"/>
      <c r="D101" s="762"/>
      <c r="E101" s="763"/>
      <c r="F101" s="785"/>
      <c r="G101" s="764"/>
      <c r="H101" s="764"/>
      <c r="I101" s="764"/>
      <c r="J101" s="764"/>
      <c r="K101" s="764"/>
      <c r="L101" s="764"/>
      <c r="M101" s="764"/>
      <c r="N101" s="764"/>
      <c r="O101" s="764"/>
      <c r="P101" s="764"/>
      <c r="Q101" s="764"/>
      <c r="R101" s="764"/>
      <c r="S101" s="764"/>
    </row>
    <row r="102" spans="1:19" s="565" customFormat="1" ht="27" hidden="1">
      <c r="A102" s="583" t="s">
        <v>877</v>
      </c>
      <c r="B102" s="584"/>
      <c r="C102" s="690"/>
      <c r="D102" s="691"/>
      <c r="E102" s="692"/>
      <c r="F102" s="758"/>
      <c r="G102" s="693"/>
      <c r="H102" s="693"/>
      <c r="I102" s="693"/>
      <c r="J102" s="693"/>
      <c r="K102" s="693"/>
      <c r="L102" s="693"/>
      <c r="M102" s="693"/>
      <c r="N102" s="693"/>
      <c r="O102" s="693"/>
      <c r="P102" s="693"/>
      <c r="Q102" s="709"/>
      <c r="R102" s="693"/>
      <c r="S102" s="693"/>
    </row>
    <row r="103" spans="1:19" s="565" customFormat="1" ht="41.4" hidden="1" customHeight="1">
      <c r="A103" s="590" t="s">
        <v>506</v>
      </c>
      <c r="B103" s="584" t="s">
        <v>12</v>
      </c>
      <c r="C103" s="702" t="s">
        <v>950</v>
      </c>
      <c r="D103" s="691"/>
      <c r="E103" s="692"/>
      <c r="F103" s="758"/>
      <c r="G103" s="693"/>
      <c r="H103" s="693"/>
      <c r="I103" s="693"/>
      <c r="J103" s="693"/>
      <c r="K103" s="693"/>
      <c r="L103" s="693"/>
      <c r="M103" s="693"/>
      <c r="N103" s="733" t="s">
        <v>356</v>
      </c>
      <c r="O103" s="733" t="s">
        <v>950</v>
      </c>
      <c r="P103" s="733"/>
      <c r="Q103" s="693"/>
      <c r="R103" s="733"/>
      <c r="S103" s="733"/>
    </row>
    <row r="104" spans="1:19" s="565" customFormat="1" ht="49.2" hidden="1">
      <c r="A104" s="611" t="s">
        <v>890</v>
      </c>
      <c r="B104" s="612"/>
      <c r="C104" s="761"/>
      <c r="D104" s="765"/>
      <c r="E104" s="766"/>
      <c r="F104" s="784"/>
      <c r="G104" s="754"/>
      <c r="H104" s="754"/>
      <c r="I104" s="754"/>
      <c r="J104" s="754"/>
      <c r="K104" s="754"/>
      <c r="L104" s="754"/>
      <c r="M104" s="754"/>
      <c r="N104" s="754"/>
      <c r="O104" s="754"/>
      <c r="P104" s="754"/>
      <c r="Q104" s="754"/>
      <c r="R104" s="754"/>
      <c r="S104" s="754"/>
    </row>
    <row r="105" spans="1:19" s="565" customFormat="1" ht="27" hidden="1">
      <c r="A105" s="583" t="s">
        <v>877</v>
      </c>
      <c r="B105" s="584"/>
      <c r="C105" s="690"/>
      <c r="D105" s="691"/>
      <c r="E105" s="692"/>
      <c r="F105" s="758"/>
      <c r="G105" s="693"/>
      <c r="H105" s="693"/>
      <c r="I105" s="693"/>
      <c r="J105" s="693"/>
      <c r="K105" s="693"/>
      <c r="L105" s="693"/>
      <c r="M105" s="693"/>
      <c r="N105" s="693"/>
      <c r="O105" s="693"/>
      <c r="P105" s="693"/>
      <c r="Q105" s="709"/>
      <c r="R105" s="693"/>
      <c r="S105" s="693"/>
    </row>
    <row r="106" spans="1:19" s="565" customFormat="1" ht="49.2" hidden="1">
      <c r="A106" s="586" t="s">
        <v>876</v>
      </c>
      <c r="B106" s="767" t="s">
        <v>6</v>
      </c>
      <c r="C106" s="768" t="s">
        <v>952</v>
      </c>
      <c r="D106" s="698" t="s">
        <v>819</v>
      </c>
      <c r="E106" s="698" t="s">
        <v>819</v>
      </c>
      <c r="F106" s="781" t="s">
        <v>819</v>
      </c>
      <c r="G106" s="733" t="s">
        <v>922</v>
      </c>
      <c r="H106" s="733" t="s">
        <v>842</v>
      </c>
      <c r="I106" s="733" t="s">
        <v>842</v>
      </c>
      <c r="J106" s="733" t="s">
        <v>848</v>
      </c>
      <c r="K106" s="733" t="s">
        <v>992</v>
      </c>
      <c r="L106" s="733" t="s">
        <v>857</v>
      </c>
      <c r="M106" s="733" t="s">
        <v>922</v>
      </c>
      <c r="N106" s="733"/>
      <c r="O106" s="733" t="s">
        <v>1005</v>
      </c>
      <c r="P106" s="733"/>
      <c r="Q106" s="733"/>
      <c r="R106" s="733" t="s">
        <v>789</v>
      </c>
      <c r="S106" s="733" t="s">
        <v>789</v>
      </c>
    </row>
    <row r="107" spans="1:19" s="565" customFormat="1" ht="28.95" hidden="1" customHeight="1">
      <c r="A107" s="603" t="s">
        <v>893</v>
      </c>
      <c r="B107" s="604"/>
      <c r="C107" s="751"/>
      <c r="D107" s="605"/>
      <c r="E107" s="605"/>
      <c r="F107" s="759"/>
      <c r="G107" s="752"/>
      <c r="H107" s="752"/>
      <c r="I107" s="752"/>
      <c r="J107" s="752"/>
      <c r="K107" s="752"/>
      <c r="L107" s="752"/>
      <c r="M107" s="752"/>
      <c r="N107" s="753"/>
      <c r="O107" s="753"/>
      <c r="P107" s="753"/>
      <c r="Q107" s="753"/>
      <c r="R107" s="753"/>
      <c r="S107" s="753"/>
    </row>
    <row r="108" spans="1:19" s="565" customFormat="1" ht="27" hidden="1">
      <c r="A108" s="583" t="s">
        <v>878</v>
      </c>
      <c r="B108" s="584"/>
      <c r="C108" s="690"/>
      <c r="D108" s="691"/>
      <c r="E108" s="692"/>
      <c r="F108" s="758"/>
      <c r="G108" s="693"/>
      <c r="H108" s="693"/>
      <c r="I108" s="693"/>
      <c r="J108" s="693"/>
      <c r="K108" s="693"/>
      <c r="L108" s="693"/>
      <c r="M108" s="693"/>
      <c r="N108" s="693"/>
      <c r="O108" s="693"/>
      <c r="P108" s="693"/>
      <c r="Q108" s="709"/>
      <c r="R108" s="693"/>
      <c r="S108" s="693"/>
    </row>
    <row r="109" spans="1:19" s="565" customFormat="1" ht="67.95" hidden="1" customHeight="1">
      <c r="A109" s="586" t="s">
        <v>895</v>
      </c>
      <c r="B109" s="591" t="s">
        <v>4</v>
      </c>
      <c r="C109" s="702" t="s">
        <v>955</v>
      </c>
      <c r="D109" s="769" t="s">
        <v>792</v>
      </c>
      <c r="E109" s="769" t="s">
        <v>793</v>
      </c>
      <c r="F109" s="786" t="s">
        <v>822</v>
      </c>
      <c r="G109" s="733" t="s">
        <v>822</v>
      </c>
      <c r="H109" s="733" t="s">
        <v>823</v>
      </c>
      <c r="I109" s="733" t="s">
        <v>838</v>
      </c>
      <c r="J109" s="733" t="s">
        <v>843</v>
      </c>
      <c r="K109" s="733" t="s">
        <v>843</v>
      </c>
      <c r="L109" s="733" t="s">
        <v>850</v>
      </c>
      <c r="M109" s="733" t="s">
        <v>993</v>
      </c>
      <c r="N109" s="733"/>
      <c r="O109" s="733" t="s">
        <v>954</v>
      </c>
      <c r="P109" s="733"/>
      <c r="Q109" s="733"/>
      <c r="R109" s="693">
        <v>50</v>
      </c>
      <c r="S109" s="733" t="s">
        <v>777</v>
      </c>
    </row>
    <row r="110" spans="1:19" s="614" customFormat="1" ht="67.95" hidden="1" customHeight="1">
      <c r="A110" s="611" t="s">
        <v>901</v>
      </c>
      <c r="B110" s="612"/>
      <c r="C110" s="761"/>
      <c r="D110" s="762"/>
      <c r="E110" s="763"/>
      <c r="F110" s="785"/>
      <c r="G110" s="764"/>
      <c r="H110" s="764"/>
      <c r="I110" s="764"/>
      <c r="J110" s="764"/>
      <c r="K110" s="764"/>
      <c r="L110" s="764"/>
      <c r="M110" s="764"/>
      <c r="N110" s="764"/>
      <c r="O110" s="764"/>
      <c r="P110" s="764"/>
      <c r="Q110" s="764"/>
      <c r="R110" s="764"/>
      <c r="S110" s="764"/>
    </row>
    <row r="111" spans="1:19" s="565" customFormat="1" ht="67.2" customHeight="1">
      <c r="A111" s="603" t="s">
        <v>896</v>
      </c>
      <c r="B111" s="604"/>
      <c r="C111" s="751"/>
      <c r="D111" s="605"/>
      <c r="E111" s="605"/>
      <c r="F111" s="759"/>
      <c r="G111" s="752"/>
      <c r="H111" s="752"/>
      <c r="I111" s="752"/>
      <c r="J111" s="752"/>
      <c r="K111" s="752"/>
      <c r="L111" s="752"/>
      <c r="M111" s="752"/>
      <c r="N111" s="753"/>
      <c r="O111" s="753"/>
      <c r="P111" s="753"/>
      <c r="Q111" s="753"/>
      <c r="R111" s="753"/>
      <c r="S111" s="753"/>
    </row>
    <row r="112" spans="1:19" s="565" customFormat="1" ht="27">
      <c r="A112" s="583" t="s">
        <v>878</v>
      </c>
      <c r="B112" s="584"/>
      <c r="C112" s="690"/>
      <c r="D112" s="691"/>
      <c r="E112" s="692"/>
      <c r="F112" s="758"/>
      <c r="G112" s="693"/>
      <c r="H112" s="693"/>
      <c r="I112" s="693"/>
      <c r="J112" s="693"/>
      <c r="K112" s="693"/>
      <c r="L112" s="693"/>
      <c r="M112" s="693"/>
      <c r="N112" s="693"/>
      <c r="O112" s="693"/>
      <c r="P112" s="693"/>
      <c r="Q112" s="709"/>
      <c r="R112" s="693"/>
      <c r="S112" s="693"/>
    </row>
    <row r="113" spans="1:19" s="565" customFormat="1" ht="73.8">
      <c r="A113" s="586" t="s">
        <v>894</v>
      </c>
      <c r="B113" s="584" t="s">
        <v>4</v>
      </c>
      <c r="C113" s="702" t="s">
        <v>845</v>
      </c>
      <c r="D113" s="698" t="s">
        <v>790</v>
      </c>
      <c r="E113" s="698" t="s">
        <v>791</v>
      </c>
      <c r="F113" s="781" t="s">
        <v>820</v>
      </c>
      <c r="G113" s="733" t="s">
        <v>820</v>
      </c>
      <c r="H113" s="733" t="s">
        <v>821</v>
      </c>
      <c r="I113" s="733" t="s">
        <v>837</v>
      </c>
      <c r="J113" s="733" t="s">
        <v>844</v>
      </c>
      <c r="K113" s="733" t="s">
        <v>844</v>
      </c>
      <c r="L113" s="733" t="s">
        <v>844</v>
      </c>
      <c r="M113" s="733" t="s">
        <v>844</v>
      </c>
      <c r="N113" s="788"/>
      <c r="O113" s="733" t="s">
        <v>844</v>
      </c>
      <c r="P113" s="788"/>
      <c r="Q113" s="788"/>
      <c r="R113" s="693">
        <v>49</v>
      </c>
      <c r="S113" s="693">
        <v>49</v>
      </c>
    </row>
    <row r="114" spans="1:19" s="614" customFormat="1" ht="67.95" customHeight="1">
      <c r="A114" s="611" t="s">
        <v>900</v>
      </c>
      <c r="B114" s="612"/>
      <c r="C114" s="761"/>
      <c r="D114" s="762"/>
      <c r="E114" s="763"/>
      <c r="F114" s="785"/>
      <c r="G114" s="764"/>
      <c r="H114" s="764"/>
      <c r="I114" s="764"/>
      <c r="J114" s="764"/>
      <c r="K114" s="764"/>
      <c r="L114" s="764"/>
      <c r="M114" s="764"/>
      <c r="N114" s="764"/>
      <c r="O114" s="764"/>
      <c r="P114" s="764"/>
      <c r="Q114" s="764"/>
      <c r="R114" s="764"/>
      <c r="S114" s="764"/>
    </row>
    <row r="115" spans="1:19" s="565" customFormat="1" ht="67.2" customHeight="1">
      <c r="A115" s="603" t="s">
        <v>897</v>
      </c>
      <c r="B115" s="604"/>
      <c r="C115" s="751"/>
      <c r="D115" s="605"/>
      <c r="E115" s="605"/>
      <c r="F115" s="759"/>
      <c r="G115" s="752"/>
      <c r="H115" s="752"/>
      <c r="I115" s="752"/>
      <c r="J115" s="752"/>
      <c r="K115" s="752"/>
      <c r="L115" s="752"/>
      <c r="M115" s="752"/>
      <c r="N115" s="753"/>
      <c r="O115" s="753"/>
      <c r="P115" s="753"/>
      <c r="Q115" s="753"/>
      <c r="R115" s="753"/>
      <c r="S115" s="753"/>
    </row>
    <row r="116" spans="1:19" s="565" customFormat="1" ht="27">
      <c r="A116" s="583" t="s">
        <v>878</v>
      </c>
      <c r="B116" s="584"/>
      <c r="C116" s="690"/>
      <c r="D116" s="691"/>
      <c r="E116" s="692"/>
      <c r="F116" s="758"/>
      <c r="G116" s="693"/>
      <c r="H116" s="693"/>
      <c r="I116" s="693"/>
      <c r="J116" s="693"/>
      <c r="K116" s="693"/>
      <c r="L116" s="693"/>
      <c r="M116" s="693"/>
      <c r="N116" s="693"/>
      <c r="O116" s="693"/>
      <c r="P116" s="693"/>
      <c r="Q116" s="709"/>
      <c r="R116" s="693"/>
      <c r="S116" s="693"/>
    </row>
    <row r="117" spans="1:19" s="565" customFormat="1" ht="66.599999999999994" customHeight="1">
      <c r="A117" s="615" t="s">
        <v>898</v>
      </c>
      <c r="B117" s="616" t="s">
        <v>4</v>
      </c>
      <c r="C117" s="702">
        <v>35</v>
      </c>
      <c r="D117" s="691"/>
      <c r="E117" s="692"/>
      <c r="F117" s="758"/>
      <c r="G117" s="693"/>
      <c r="H117" s="693"/>
      <c r="I117" s="693"/>
      <c r="J117" s="693"/>
      <c r="K117" s="693"/>
      <c r="L117" s="693"/>
      <c r="M117" s="693"/>
      <c r="N117" s="693"/>
      <c r="O117" s="693"/>
      <c r="P117" s="693"/>
      <c r="Q117" s="693"/>
      <c r="R117" s="693">
        <v>35</v>
      </c>
      <c r="S117" s="693">
        <v>35</v>
      </c>
    </row>
    <row r="118" spans="1:19" s="614" customFormat="1" ht="67.95" customHeight="1">
      <c r="A118" s="611" t="s">
        <v>899</v>
      </c>
      <c r="B118" s="612"/>
      <c r="C118" s="761"/>
      <c r="D118" s="762"/>
      <c r="E118" s="763"/>
      <c r="F118" s="785"/>
      <c r="G118" s="764"/>
      <c r="H118" s="764"/>
      <c r="I118" s="764"/>
      <c r="J118" s="764"/>
      <c r="K118" s="764"/>
      <c r="L118" s="764"/>
      <c r="M118" s="764"/>
      <c r="N118" s="764"/>
      <c r="O118" s="764"/>
      <c r="P118" s="764"/>
      <c r="Q118" s="764"/>
      <c r="R118" s="764"/>
      <c r="S118" s="764"/>
    </row>
    <row r="119" spans="1:19" s="565" customFormat="1" ht="67.2" customHeight="1">
      <c r="A119" s="603" t="s">
        <v>902</v>
      </c>
      <c r="B119" s="604"/>
      <c r="C119" s="751"/>
      <c r="D119" s="605"/>
      <c r="E119" s="605"/>
      <c r="F119" s="759"/>
      <c r="G119" s="752"/>
      <c r="H119" s="752"/>
      <c r="I119" s="752"/>
      <c r="J119" s="752"/>
      <c r="K119" s="752"/>
      <c r="L119" s="752"/>
      <c r="M119" s="752"/>
      <c r="N119" s="753"/>
      <c r="O119" s="753"/>
      <c r="P119" s="753"/>
      <c r="Q119" s="753"/>
      <c r="R119" s="753"/>
      <c r="S119" s="753"/>
    </row>
    <row r="120" spans="1:19" s="565" customFormat="1" ht="27">
      <c r="A120" s="583" t="s">
        <v>877</v>
      </c>
      <c r="B120" s="584"/>
      <c r="C120" s="690"/>
      <c r="D120" s="691"/>
      <c r="E120" s="692"/>
      <c r="F120" s="758"/>
      <c r="G120" s="693"/>
      <c r="H120" s="693"/>
      <c r="I120" s="693"/>
      <c r="J120" s="693"/>
      <c r="K120" s="693"/>
      <c r="L120" s="693"/>
      <c r="M120" s="693"/>
      <c r="N120" s="693"/>
      <c r="O120" s="693"/>
      <c r="P120" s="693"/>
      <c r="Q120" s="709"/>
      <c r="R120" s="693"/>
      <c r="S120" s="693"/>
    </row>
    <row r="121" spans="1:19" s="565" customFormat="1" ht="27">
      <c r="A121" s="590" t="s">
        <v>516</v>
      </c>
      <c r="B121" s="594" t="s">
        <v>8</v>
      </c>
      <c r="C121" s="726" t="s">
        <v>813</v>
      </c>
      <c r="D121" s="691"/>
      <c r="E121" s="692"/>
      <c r="F121" s="786"/>
      <c r="G121" s="733"/>
      <c r="H121" s="733" t="s">
        <v>812</v>
      </c>
      <c r="I121" s="693"/>
      <c r="J121" s="693"/>
      <c r="K121" s="733" t="s">
        <v>812</v>
      </c>
      <c r="L121" s="693"/>
      <c r="M121" s="693"/>
      <c r="N121" s="693"/>
      <c r="O121" s="693"/>
      <c r="P121" s="733"/>
      <c r="Q121" s="693"/>
      <c r="R121" s="693">
        <v>500</v>
      </c>
      <c r="S121" s="693">
        <v>500</v>
      </c>
    </row>
    <row r="122" spans="1:19" s="565" customFormat="1" ht="27">
      <c r="A122" s="590" t="s">
        <v>517</v>
      </c>
      <c r="B122" s="594" t="s">
        <v>6</v>
      </c>
      <c r="C122" s="726" t="s">
        <v>815</v>
      </c>
      <c r="D122" s="691"/>
      <c r="E122" s="692"/>
      <c r="F122" s="786"/>
      <c r="G122" s="733"/>
      <c r="H122" s="733" t="s">
        <v>814</v>
      </c>
      <c r="I122" s="693"/>
      <c r="J122" s="693"/>
      <c r="K122" s="693" t="s">
        <v>814</v>
      </c>
      <c r="L122" s="693"/>
      <c r="M122" s="693"/>
      <c r="N122" s="693"/>
      <c r="O122" s="693"/>
      <c r="P122" s="733"/>
      <c r="Q122" s="693"/>
      <c r="R122" s="770">
        <v>500000</v>
      </c>
      <c r="S122" s="770">
        <v>500000</v>
      </c>
    </row>
    <row r="123" spans="1:19" s="565" customFormat="1" ht="27">
      <c r="A123" s="586" t="s">
        <v>519</v>
      </c>
      <c r="B123" s="591" t="s">
        <v>65</v>
      </c>
      <c r="C123" s="726">
        <v>50</v>
      </c>
      <c r="D123" s="691"/>
      <c r="E123" s="692"/>
      <c r="F123" s="758"/>
      <c r="G123" s="693"/>
      <c r="H123" s="693"/>
      <c r="I123" s="693"/>
      <c r="J123" s="693"/>
      <c r="K123" s="693"/>
      <c r="L123" s="693"/>
      <c r="M123" s="693"/>
      <c r="N123" s="693"/>
      <c r="O123" s="693"/>
      <c r="P123" s="693"/>
      <c r="Q123" s="693"/>
      <c r="R123" s="733" t="s">
        <v>777</v>
      </c>
      <c r="S123" s="733" t="s">
        <v>777</v>
      </c>
    </row>
    <row r="124" spans="1:19" s="565" customFormat="1" ht="27">
      <c r="A124" s="586" t="s">
        <v>520</v>
      </c>
      <c r="B124" s="591" t="s">
        <v>13</v>
      </c>
      <c r="C124" s="702"/>
      <c r="D124" s="691"/>
      <c r="E124" s="692"/>
      <c r="F124" s="758"/>
      <c r="G124" s="693"/>
      <c r="H124" s="693"/>
      <c r="I124" s="693"/>
      <c r="J124" s="693"/>
      <c r="K124" s="693"/>
      <c r="L124" s="693"/>
      <c r="M124" s="693"/>
      <c r="N124" s="693"/>
      <c r="O124" s="693"/>
      <c r="P124" s="693"/>
      <c r="Q124" s="693"/>
      <c r="R124" s="693"/>
      <c r="S124" s="693"/>
    </row>
    <row r="125" spans="1:19" s="565" customFormat="1" ht="27">
      <c r="A125" s="586" t="s">
        <v>521</v>
      </c>
      <c r="B125" s="591" t="s">
        <v>13</v>
      </c>
      <c r="C125" s="618">
        <v>50</v>
      </c>
      <c r="D125" s="585"/>
      <c r="E125" s="585"/>
      <c r="F125" s="758"/>
      <c r="G125" s="693"/>
      <c r="H125" s="693"/>
      <c r="I125" s="693"/>
      <c r="J125" s="693"/>
      <c r="K125" s="693"/>
      <c r="L125" s="693"/>
      <c r="M125" s="693"/>
      <c r="N125" s="693"/>
      <c r="O125" s="693"/>
      <c r="P125" s="693"/>
      <c r="Q125" s="693"/>
      <c r="R125" s="733" t="s">
        <v>777</v>
      </c>
      <c r="S125" s="733" t="s">
        <v>777</v>
      </c>
    </row>
    <row r="126" spans="1:19" s="565" customFormat="1" ht="46.95" customHeight="1">
      <c r="A126" s="586" t="s">
        <v>522</v>
      </c>
      <c r="B126" s="594" t="s">
        <v>6</v>
      </c>
      <c r="C126" s="726">
        <v>5000</v>
      </c>
      <c r="D126" s="691"/>
      <c r="E126" s="692"/>
      <c r="F126" s="758"/>
      <c r="G126" s="693"/>
      <c r="H126" s="693"/>
      <c r="I126" s="693"/>
      <c r="J126" s="693"/>
      <c r="K126" s="693"/>
      <c r="L126" s="693"/>
      <c r="M126" s="693"/>
      <c r="N126" s="693"/>
      <c r="O126" s="693"/>
      <c r="P126" s="693"/>
      <c r="Q126" s="733"/>
      <c r="R126" s="770">
        <v>5000</v>
      </c>
      <c r="S126" s="770">
        <v>5000</v>
      </c>
    </row>
    <row r="127" spans="1:19" s="565" customFormat="1" ht="27">
      <c r="A127" s="583" t="s">
        <v>878</v>
      </c>
      <c r="B127" s="584"/>
      <c r="C127" s="690"/>
      <c r="D127" s="691"/>
      <c r="E127" s="692"/>
      <c r="F127" s="758"/>
      <c r="G127" s="693"/>
      <c r="H127" s="693"/>
      <c r="I127" s="693"/>
      <c r="J127" s="693"/>
      <c r="K127" s="693"/>
      <c r="L127" s="693"/>
      <c r="M127" s="693"/>
      <c r="N127" s="693"/>
      <c r="O127" s="693"/>
      <c r="P127" s="693"/>
      <c r="Q127" s="709"/>
      <c r="R127" s="693"/>
      <c r="S127" s="693"/>
    </row>
    <row r="128" spans="1:19" s="565" customFormat="1" ht="27">
      <c r="A128" s="586" t="s">
        <v>911</v>
      </c>
      <c r="B128" s="591" t="s">
        <v>4</v>
      </c>
      <c r="C128" s="729" t="s">
        <v>817</v>
      </c>
      <c r="D128" s="691"/>
      <c r="E128" s="692"/>
      <c r="F128" s="786"/>
      <c r="G128" s="733"/>
      <c r="H128" s="733" t="s">
        <v>816</v>
      </c>
      <c r="I128" s="693"/>
      <c r="J128" s="693"/>
      <c r="K128" s="693">
        <v>93</v>
      </c>
      <c r="L128" s="693"/>
      <c r="M128" s="693"/>
      <c r="N128" s="693"/>
      <c r="O128" s="693"/>
      <c r="P128" s="771"/>
      <c r="Q128" s="733"/>
      <c r="R128" s="693">
        <v>80</v>
      </c>
      <c r="S128" s="693">
        <v>80</v>
      </c>
    </row>
    <row r="129" spans="1:19" s="614" customFormat="1" ht="67.95" customHeight="1">
      <c r="A129" s="611" t="s">
        <v>903</v>
      </c>
      <c r="B129" s="612"/>
      <c r="C129" s="761"/>
      <c r="D129" s="762"/>
      <c r="E129" s="763"/>
      <c r="F129" s="785"/>
      <c r="G129" s="764"/>
      <c r="H129" s="764"/>
      <c r="I129" s="764"/>
      <c r="J129" s="764"/>
      <c r="K129" s="764"/>
      <c r="L129" s="764"/>
      <c r="M129" s="764"/>
      <c r="N129" s="764"/>
      <c r="O129" s="764"/>
      <c r="P129" s="764"/>
      <c r="Q129" s="764"/>
      <c r="R129" s="764"/>
      <c r="S129" s="764"/>
    </row>
    <row r="130" spans="1:19" s="565" customFormat="1" ht="34.200000000000003" hidden="1" customHeight="1">
      <c r="A130" s="572" t="s">
        <v>904</v>
      </c>
      <c r="B130" s="573"/>
      <c r="C130" s="673"/>
      <c r="D130" s="674"/>
      <c r="E130" s="573"/>
      <c r="F130" s="774"/>
      <c r="G130" s="675"/>
      <c r="H130" s="675"/>
      <c r="I130" s="675"/>
      <c r="J130" s="675"/>
      <c r="K130" s="675"/>
      <c r="L130" s="675"/>
      <c r="M130" s="675"/>
      <c r="N130" s="676"/>
      <c r="O130" s="676"/>
      <c r="P130" s="676"/>
      <c r="Q130" s="676"/>
      <c r="R130" s="676"/>
      <c r="S130" s="676"/>
    </row>
    <row r="131" spans="1:19" s="565" customFormat="1" ht="67.2" hidden="1" customHeight="1">
      <c r="A131" s="575" t="s">
        <v>862</v>
      </c>
      <c r="B131" s="677"/>
      <c r="C131" s="678"/>
      <c r="D131" s="679"/>
      <c r="E131" s="576"/>
      <c r="F131" s="775"/>
      <c r="G131" s="680"/>
      <c r="H131" s="680"/>
      <c r="I131" s="680"/>
      <c r="J131" s="680"/>
      <c r="K131" s="680"/>
      <c r="L131" s="680"/>
      <c r="M131" s="680"/>
      <c r="N131" s="681"/>
      <c r="O131" s="681"/>
      <c r="P131" s="681"/>
      <c r="Q131" s="681"/>
      <c r="R131" s="681"/>
      <c r="S131" s="681"/>
    </row>
    <row r="132" spans="1:19" s="565" customFormat="1" ht="34.200000000000003" hidden="1" customHeight="1">
      <c r="A132" s="603" t="s">
        <v>905</v>
      </c>
      <c r="B132" s="604"/>
      <c r="C132" s="751"/>
      <c r="D132" s="605"/>
      <c r="E132" s="605"/>
      <c r="F132" s="759"/>
      <c r="G132" s="752"/>
      <c r="H132" s="752"/>
      <c r="I132" s="752"/>
      <c r="J132" s="752"/>
      <c r="K132" s="752"/>
      <c r="L132" s="752"/>
      <c r="M132" s="752"/>
      <c r="N132" s="753"/>
      <c r="O132" s="753"/>
      <c r="P132" s="753"/>
      <c r="Q132" s="753"/>
      <c r="R132" s="753"/>
      <c r="S132" s="753"/>
    </row>
    <row r="133" spans="1:19" s="565" customFormat="1" ht="27" hidden="1">
      <c r="A133" s="583" t="s">
        <v>877</v>
      </c>
      <c r="B133" s="584"/>
      <c r="C133" s="690"/>
      <c r="D133" s="691"/>
      <c r="E133" s="692"/>
      <c r="F133" s="758"/>
      <c r="G133" s="693"/>
      <c r="H133" s="693"/>
      <c r="I133" s="693"/>
      <c r="J133" s="693"/>
      <c r="K133" s="693"/>
      <c r="L133" s="693"/>
      <c r="M133" s="693"/>
      <c r="N133" s="693"/>
      <c r="O133" s="693"/>
      <c r="P133" s="693"/>
      <c r="Q133" s="709"/>
      <c r="R133" s="693"/>
      <c r="S133" s="693"/>
    </row>
    <row r="134" spans="1:19" s="565" customFormat="1" ht="49.2" hidden="1">
      <c r="A134" s="586" t="s">
        <v>532</v>
      </c>
      <c r="B134" s="584" t="s">
        <v>12</v>
      </c>
      <c r="C134" s="760" t="s">
        <v>957</v>
      </c>
      <c r="D134" s="691"/>
      <c r="E134" s="692"/>
      <c r="F134" s="758"/>
      <c r="G134" s="693"/>
      <c r="H134" s="693"/>
      <c r="I134" s="733" t="s">
        <v>826</v>
      </c>
      <c r="J134" s="693" t="s">
        <v>846</v>
      </c>
      <c r="K134" s="693" t="s">
        <v>994</v>
      </c>
      <c r="L134" s="733"/>
      <c r="M134" s="733" t="s">
        <v>995</v>
      </c>
      <c r="N134" s="733" t="s">
        <v>794</v>
      </c>
      <c r="O134" s="733" t="s">
        <v>1006</v>
      </c>
      <c r="P134" s="693"/>
      <c r="Q134" s="693"/>
      <c r="R134" s="693">
        <v>20</v>
      </c>
      <c r="S134" s="733" t="s">
        <v>996</v>
      </c>
    </row>
    <row r="135" spans="1:19" s="565" customFormat="1" ht="27" hidden="1">
      <c r="A135" s="583" t="s">
        <v>878</v>
      </c>
      <c r="B135" s="584"/>
      <c r="C135" s="690"/>
      <c r="D135" s="691"/>
      <c r="E135" s="692"/>
      <c r="F135" s="758"/>
      <c r="G135" s="693"/>
      <c r="H135" s="693"/>
      <c r="I135" s="693"/>
      <c r="J135" s="693"/>
      <c r="K135" s="693"/>
      <c r="L135" s="693"/>
      <c r="M135" s="693"/>
      <c r="N135" s="693"/>
      <c r="O135" s="693"/>
      <c r="P135" s="693"/>
      <c r="Q135" s="709"/>
      <c r="R135" s="693"/>
      <c r="S135" s="693"/>
    </row>
    <row r="136" spans="1:19" s="565" customFormat="1" ht="43.95" hidden="1" customHeight="1">
      <c r="A136" s="586" t="s">
        <v>906</v>
      </c>
      <c r="B136" s="584" t="s">
        <v>4</v>
      </c>
      <c r="C136" s="690">
        <v>10</v>
      </c>
      <c r="D136" s="691"/>
      <c r="E136" s="692"/>
      <c r="F136" s="758"/>
      <c r="G136" s="693"/>
      <c r="H136" s="693"/>
      <c r="I136" s="693"/>
      <c r="J136" s="693"/>
      <c r="K136" s="693"/>
      <c r="L136" s="693"/>
      <c r="M136" s="693"/>
      <c r="N136" s="693"/>
      <c r="O136" s="693"/>
      <c r="P136" s="693"/>
      <c r="Q136" s="733"/>
      <c r="R136" s="693">
        <v>10</v>
      </c>
      <c r="S136" s="693">
        <v>10</v>
      </c>
    </row>
    <row r="137" spans="1:19" s="565" customFormat="1" ht="49.2" hidden="1">
      <c r="A137" s="586" t="s">
        <v>907</v>
      </c>
      <c r="B137" s="584" t="s">
        <v>4</v>
      </c>
      <c r="C137" s="690">
        <v>75</v>
      </c>
      <c r="D137" s="691"/>
      <c r="E137" s="692"/>
      <c r="F137" s="758"/>
      <c r="G137" s="693"/>
      <c r="H137" s="693"/>
      <c r="I137" s="693"/>
      <c r="J137" s="693"/>
      <c r="K137" s="693"/>
      <c r="L137" s="693"/>
      <c r="M137" s="693"/>
      <c r="N137" s="693"/>
      <c r="O137" s="693"/>
      <c r="P137" s="771"/>
      <c r="Q137" s="693"/>
      <c r="R137" s="733" t="s">
        <v>795</v>
      </c>
      <c r="S137" s="733" t="s">
        <v>795</v>
      </c>
    </row>
    <row r="138" spans="1:19" s="565" customFormat="1" ht="27" hidden="1">
      <c r="A138" s="586" t="s">
        <v>923</v>
      </c>
      <c r="B138" s="584" t="s">
        <v>4</v>
      </c>
      <c r="C138" s="690">
        <v>80</v>
      </c>
      <c r="D138" s="691"/>
      <c r="E138" s="692"/>
      <c r="F138" s="758"/>
      <c r="G138" s="693"/>
      <c r="H138" s="693"/>
      <c r="I138" s="733" t="s">
        <v>924</v>
      </c>
      <c r="J138" s="693"/>
      <c r="K138" s="693"/>
      <c r="L138" s="693"/>
      <c r="M138" s="693"/>
      <c r="N138" s="693"/>
      <c r="O138" s="693"/>
      <c r="P138" s="771"/>
      <c r="Q138" s="693"/>
      <c r="R138" s="733" t="s">
        <v>794</v>
      </c>
      <c r="S138" s="733" t="s">
        <v>794</v>
      </c>
    </row>
    <row r="139" spans="1:19" s="614" customFormat="1" ht="67.95" hidden="1" customHeight="1">
      <c r="A139" s="611" t="s">
        <v>908</v>
      </c>
      <c r="B139" s="612"/>
      <c r="C139" s="761"/>
      <c r="D139" s="762"/>
      <c r="E139" s="763"/>
      <c r="F139" s="785"/>
      <c r="G139" s="764"/>
      <c r="H139" s="764"/>
      <c r="I139" s="764"/>
      <c r="J139" s="764"/>
      <c r="K139" s="764"/>
      <c r="L139" s="764"/>
      <c r="M139" s="764"/>
      <c r="N139" s="764"/>
      <c r="O139" s="764"/>
      <c r="P139" s="764"/>
      <c r="Q139" s="764"/>
      <c r="R139" s="764"/>
      <c r="S139" s="764"/>
    </row>
    <row r="140" spans="1:19" s="565" customFormat="1" ht="27" hidden="1">
      <c r="A140" s="583" t="s">
        <v>877</v>
      </c>
      <c r="B140" s="584"/>
      <c r="C140" s="690"/>
      <c r="D140" s="691"/>
      <c r="E140" s="692"/>
      <c r="F140" s="758"/>
      <c r="G140" s="693"/>
      <c r="H140" s="693"/>
      <c r="I140" s="693"/>
      <c r="J140" s="693"/>
      <c r="K140" s="693"/>
      <c r="L140" s="693"/>
      <c r="M140" s="693"/>
      <c r="N140" s="693"/>
      <c r="O140" s="693"/>
      <c r="P140" s="693"/>
      <c r="Q140" s="709"/>
      <c r="R140" s="693"/>
      <c r="S140" s="693"/>
    </row>
    <row r="141" spans="1:19" s="565" customFormat="1" ht="49.2" hidden="1">
      <c r="A141" s="586" t="s">
        <v>909</v>
      </c>
      <c r="B141" s="620" t="s">
        <v>28</v>
      </c>
      <c r="C141" s="640" t="s">
        <v>959</v>
      </c>
      <c r="D141" s="691"/>
      <c r="E141" s="692"/>
      <c r="F141" s="758"/>
      <c r="G141" s="693"/>
      <c r="H141" s="693"/>
      <c r="I141" s="733" t="s">
        <v>825</v>
      </c>
      <c r="J141" s="693" t="s">
        <v>847</v>
      </c>
      <c r="K141" s="693" t="s">
        <v>997</v>
      </c>
      <c r="L141" s="733"/>
      <c r="M141" s="733" t="s">
        <v>998</v>
      </c>
      <c r="N141" s="733" t="s">
        <v>371</v>
      </c>
      <c r="O141" s="733" t="s">
        <v>1007</v>
      </c>
      <c r="P141" s="693"/>
      <c r="Q141" s="693"/>
      <c r="R141" s="693">
        <v>30</v>
      </c>
      <c r="S141" s="733" t="s">
        <v>356</v>
      </c>
    </row>
  </sheetData>
  <mergeCells count="3">
    <mergeCell ref="A1:R1"/>
    <mergeCell ref="A2:A3"/>
    <mergeCell ref="B2:C2"/>
  </mergeCells>
  <printOptions horizontalCentered="1"/>
  <pageMargins left="0.19685039370078741" right="0.19685039370078741" top="0.35433070866141736" bottom="0.74803149606299213" header="0.31496062992125984" footer="0.31496062992125984"/>
  <pageSetup paperSize="9" scale="6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58</vt:i4>
      </vt:variant>
    </vt:vector>
  </HeadingPairs>
  <TitlesOfParts>
    <vt:vector size="76" baseType="lpstr">
      <vt:lpstr>ตัวชี้วัด 2568</vt:lpstr>
      <vt:lpstr>ตัวชี้วัด 2568 (ไตรมาส)</vt:lpstr>
      <vt:lpstr>ตัวชี้วัด 2568 (รวมไตรมาส)</vt:lpstr>
      <vt:lpstr>ตัวชี้วัด 2568 (ไตรมาส) (1)</vt:lpstr>
      <vt:lpstr>ตัวชี้วัด 2568 (ไตรมาส) (2)</vt:lpstr>
      <vt:lpstr>ตัวชี้วัด 2568 (ไตรมาส) (3)</vt:lpstr>
      <vt:lpstr>ตัวชี้วัด 2568 (ไตรมาส) (4)</vt:lpstr>
      <vt:lpstr>ตัวชี้วัด 2568 (ไตรมาส) (5)</vt:lpstr>
      <vt:lpstr>ตัวชี้วัด 2568 (ไตรมาส) (6)</vt:lpstr>
      <vt:lpstr>ตัวชี้วัด 2568 (ไตรมาส) (7)</vt:lpstr>
      <vt:lpstr>ตัวชี้วัด 2567 (2)</vt:lpstr>
      <vt:lpstr>ตัวชี้วัด 2567 (3)</vt:lpstr>
      <vt:lpstr>detail-Jan</vt:lpstr>
      <vt:lpstr>detail-Feb</vt:lpstr>
      <vt:lpstr>deatail-Mar</vt:lpstr>
      <vt:lpstr>ตัวชี้วัด 2567 (back)</vt:lpstr>
      <vt:lpstr>ตัวชี้วัด อว.</vt:lpstr>
      <vt:lpstr>ตัวชี้วัด สป.อว.</vt:lpstr>
      <vt:lpstr>'ตัวชี้วัด 2567 (2)'!_Hlk149831732</vt:lpstr>
      <vt:lpstr>'ตัวชี้วัด 2567 (3)'!_Hlk149831732</vt:lpstr>
      <vt:lpstr>'ตัวชี้วัด 2567 (back)'!_Hlk149831732</vt:lpstr>
      <vt:lpstr>'ตัวชี้วัด 2568'!_Hlk149831732</vt:lpstr>
      <vt:lpstr>'ตัวชี้วัด 2568 (ไตรมาส)'!_Hlk149831732</vt:lpstr>
      <vt:lpstr>'ตัวชี้วัด 2568 (ไตรมาส) (1)'!_Hlk149831732</vt:lpstr>
      <vt:lpstr>'ตัวชี้วัด 2568 (ไตรมาส) (2)'!_Hlk149831732</vt:lpstr>
      <vt:lpstr>'ตัวชี้วัด 2568 (ไตรมาส) (3)'!_Hlk149831732</vt:lpstr>
      <vt:lpstr>'ตัวชี้วัด 2568 (ไตรมาส) (4)'!_Hlk149831732</vt:lpstr>
      <vt:lpstr>'ตัวชี้วัด 2568 (ไตรมาส) (5)'!_Hlk149831732</vt:lpstr>
      <vt:lpstr>'ตัวชี้วัด 2568 (ไตรมาส) (6)'!_Hlk149831732</vt:lpstr>
      <vt:lpstr>'ตัวชี้วัด 2568 (ไตรมาส) (7)'!_Hlk149831732</vt:lpstr>
      <vt:lpstr>'ตัวชี้วัด 2568 (รวมไตรมาส)'!_Hlk149831732</vt:lpstr>
      <vt:lpstr>'ตัวชี้วัด 2567 (2)'!_Hlk149831779</vt:lpstr>
      <vt:lpstr>'ตัวชี้วัด 2567 (3)'!_Hlk149831779</vt:lpstr>
      <vt:lpstr>'ตัวชี้วัด 2567 (back)'!_Hlk149831779</vt:lpstr>
      <vt:lpstr>'ตัวชี้วัด 2568'!_Hlk149831779</vt:lpstr>
      <vt:lpstr>'ตัวชี้วัด 2568 (ไตรมาส)'!_Hlk149831779</vt:lpstr>
      <vt:lpstr>'ตัวชี้วัด 2568 (ไตรมาส) (1)'!_Hlk149831779</vt:lpstr>
      <vt:lpstr>'ตัวชี้วัด 2568 (ไตรมาส) (2)'!_Hlk149831779</vt:lpstr>
      <vt:lpstr>'ตัวชี้วัด 2568 (ไตรมาส) (3)'!_Hlk149831779</vt:lpstr>
      <vt:lpstr>'ตัวชี้วัด 2568 (ไตรมาส) (4)'!_Hlk149831779</vt:lpstr>
      <vt:lpstr>'ตัวชี้วัด 2568 (ไตรมาส) (5)'!_Hlk149831779</vt:lpstr>
      <vt:lpstr>'ตัวชี้วัด 2568 (ไตรมาส) (6)'!_Hlk149831779</vt:lpstr>
      <vt:lpstr>'ตัวชี้วัด 2568 (ไตรมาส) (7)'!_Hlk149831779</vt:lpstr>
      <vt:lpstr>'ตัวชี้วัด 2568 (รวมไตรมาส)'!_Hlk149831779</vt:lpstr>
      <vt:lpstr>'detail-Feb'!_Hlk160047664</vt:lpstr>
      <vt:lpstr>'detail-Feb'!_Hlk160048624</vt:lpstr>
      <vt:lpstr>'ตัวชี้วัด 2567 (2)'!Print_Area</vt:lpstr>
      <vt:lpstr>'ตัวชี้วัด 2567 (3)'!Print_Area</vt:lpstr>
      <vt:lpstr>'ตัวชี้วัด 2567 (back)'!Print_Area</vt:lpstr>
      <vt:lpstr>'ตัวชี้วัด 2568'!Print_Area</vt:lpstr>
      <vt:lpstr>'ตัวชี้วัด 2568 (ไตรมาส)'!Print_Area</vt:lpstr>
      <vt:lpstr>'ตัวชี้วัด 2568 (ไตรมาส) (1)'!Print_Area</vt:lpstr>
      <vt:lpstr>'ตัวชี้วัด 2568 (ไตรมาส) (2)'!Print_Area</vt:lpstr>
      <vt:lpstr>'ตัวชี้วัด 2568 (ไตรมาส) (3)'!Print_Area</vt:lpstr>
      <vt:lpstr>'ตัวชี้วัด 2568 (ไตรมาส) (4)'!Print_Area</vt:lpstr>
      <vt:lpstr>'ตัวชี้วัด 2568 (ไตรมาส) (5)'!Print_Area</vt:lpstr>
      <vt:lpstr>'ตัวชี้วัด 2568 (ไตรมาส) (6)'!Print_Area</vt:lpstr>
      <vt:lpstr>'ตัวชี้วัด 2568 (ไตรมาส) (7)'!Print_Area</vt:lpstr>
      <vt:lpstr>'ตัวชี้วัด 2568 (รวมไตรมาส)'!Print_Area</vt:lpstr>
      <vt:lpstr>'ตัวชี้วัด สป.อว.'!Print_Area</vt:lpstr>
      <vt:lpstr>'ตัวชี้วัด อว.'!Print_Area</vt:lpstr>
      <vt:lpstr>'ตัวชี้วัด 2567 (2)'!Print_Titles</vt:lpstr>
      <vt:lpstr>'ตัวชี้วัด 2567 (3)'!Print_Titles</vt:lpstr>
      <vt:lpstr>'ตัวชี้วัด 2567 (back)'!Print_Titles</vt:lpstr>
      <vt:lpstr>'ตัวชี้วัด 2568'!Print_Titles</vt:lpstr>
      <vt:lpstr>'ตัวชี้วัด 2568 (ไตรมาส)'!Print_Titles</vt:lpstr>
      <vt:lpstr>'ตัวชี้วัด 2568 (ไตรมาส) (1)'!Print_Titles</vt:lpstr>
      <vt:lpstr>'ตัวชี้วัด 2568 (ไตรมาส) (2)'!Print_Titles</vt:lpstr>
      <vt:lpstr>'ตัวชี้วัด 2568 (ไตรมาส) (3)'!Print_Titles</vt:lpstr>
      <vt:lpstr>'ตัวชี้วัด 2568 (ไตรมาส) (4)'!Print_Titles</vt:lpstr>
      <vt:lpstr>'ตัวชี้วัด 2568 (ไตรมาส) (5)'!Print_Titles</vt:lpstr>
      <vt:lpstr>'ตัวชี้วัด 2568 (ไตรมาส) (6)'!Print_Titles</vt:lpstr>
      <vt:lpstr>'ตัวชี้วัด 2568 (ไตรมาส) (7)'!Print_Titles</vt:lpstr>
      <vt:lpstr>'ตัวชี้วัด 2568 (รวมไตรมาส)'!Print_Titles</vt:lpstr>
      <vt:lpstr>'ตัวชี้วัด สป.อว.'!Print_Titles</vt:lpstr>
      <vt:lpstr>'ตัวชี้วัด อว.'!Print_Titles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 Klibnil</dc:creator>
  <cp:lastModifiedBy>Nong Klibnil</cp:lastModifiedBy>
  <cp:lastPrinted>2025-08-04T04:44:07Z</cp:lastPrinted>
  <dcterms:created xsi:type="dcterms:W3CDTF">2024-01-04T09:58:51Z</dcterms:created>
  <dcterms:modified xsi:type="dcterms:W3CDTF">2025-08-29T15:46:38Z</dcterms:modified>
</cp:coreProperties>
</file>